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3" sheetId="3" r:id="rId2"/>
  </sheets>
  <definedNames>
    <definedName name="_xlnm.Print_Area" localSheetId="0">Лист1!$A$1:$E$43</definedName>
  </definedNames>
  <calcPr calcId="124519" calcMode="manual"/>
</workbook>
</file>

<file path=xl/calcChain.xml><?xml version="1.0" encoding="utf-8"?>
<calcChain xmlns="http://schemas.openxmlformats.org/spreadsheetml/2006/main">
  <c r="C40" i="1"/>
  <c r="C41" s="1"/>
  <c r="C42" s="1"/>
  <c r="C8"/>
  <c r="C39"/>
  <c r="C32"/>
  <c r="C17"/>
  <c r="C9"/>
  <c r="C11" s="1"/>
  <c r="C28"/>
  <c r="C13"/>
  <c r="C38" l="1"/>
  <c r="C37" s="1"/>
  <c r="B22" l="1"/>
  <c r="B32"/>
  <c r="B31"/>
  <c r="B28"/>
  <c r="B27"/>
  <c r="B26"/>
  <c r="B25"/>
  <c r="B24"/>
  <c r="B23"/>
  <c r="B17"/>
  <c r="B16"/>
  <c r="B13"/>
  <c r="B38" l="1"/>
  <c r="B37" s="1"/>
  <c r="B39" s="1"/>
</calcChain>
</file>

<file path=xl/sharedStrings.xml><?xml version="1.0" encoding="utf-8"?>
<sst xmlns="http://schemas.openxmlformats.org/spreadsheetml/2006/main" count="96" uniqueCount="68">
  <si>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</si>
  <si>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</si>
  <si>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</si>
  <si>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</si>
  <si>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</si>
  <si>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</si>
  <si>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</si>
  <si>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</si>
  <si>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</si>
  <si>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</si>
  <si>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</si>
  <si>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</si>
  <si>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</si>
  <si>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</si>
  <si>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</si>
  <si>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</si>
  <si>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</si>
  <si>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</si>
  <si>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</si>
  <si>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</si>
  <si>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</si>
  <si>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</si>
  <si>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</si>
  <si>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</si>
  <si>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</si>
  <si>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</si>
  <si>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</si>
  <si>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</si>
  <si>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</si>
  <si>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Юности, д. 5</t>
  </si>
  <si>
    <t>Провайдеры</t>
  </si>
  <si>
    <t>период: 01.01.2018-31.12.2018</t>
  </si>
  <si>
    <t xml:space="preserve">Накопительная по работам за период c  01.01.2018 по  31.12.2018 г.                                                                                   </t>
  </si>
  <si>
    <t xml:space="preserve">По адресу ЮНОСТИ ул. д.5                                               </t>
  </si>
  <si>
    <t>Сумма</t>
  </si>
  <si>
    <t>Ед.изм</t>
  </si>
  <si>
    <t>Кол-во</t>
  </si>
  <si>
    <t>Вывоз ТКО 1,2 кв. 2018 г. коэф. 0,6;0,8;0,85;0,9;1</t>
  </si>
  <si>
    <t>Вывоз ТКО 1,2 кв. 2018 г. коэф. 0,6;0,8;0,85;0,9;1 Итог</t>
  </si>
  <si>
    <t>Вывоз ТКО 3,4 кв. 2018г. К=0,6;0,8;0,85;0,9;1</t>
  </si>
  <si>
    <t>Вывоз ТКО 3,4 кв. 2018г. К=0,6;0,8;0,85;0,9;1 Итог</t>
  </si>
  <si>
    <t>Орг-ция мест накоп. ртуть содержащих ламп 1,2 кв. 2018 г. к=</t>
  </si>
  <si>
    <t>Орг-ция мест накоп. ртуть содержащих ламп 1,2 кв. 2018 г. к= Итог</t>
  </si>
  <si>
    <t>Орг-ция мест накоп.ртуть содерж-х ламп 3,4 кв.2018 г.К=0,6;0</t>
  </si>
  <si>
    <t>Орг-ция мест накоп.ртуть содерж-х ламп 3,4 кв.2018 г.К=0,6;0 Итог</t>
  </si>
  <si>
    <t>Содержание ДРС 1,2 кв. 2018 г. коэф. 0,6</t>
  </si>
  <si>
    <t>Содержание ДРС 1,2 кв. 2018 г. коэф. 0,6 Итог</t>
  </si>
  <si>
    <t>Содержание ДРС 3,4 кв. 2018 г. к= 0,6</t>
  </si>
  <si>
    <t>Содержание ДРС 3,4 кв. 2018 г. к= 0,6 Итог</t>
  </si>
  <si>
    <t>Уборка придомовой территории 1,2 кв. 2018 г. коэф. 06</t>
  </si>
  <si>
    <t>Уборка придомовой территории 1,2 кв. 2018 г. коэф. 06 Итог</t>
  </si>
  <si>
    <t>Уборка придомовой территории 3,4 кв.2018 г. К=0,6</t>
  </si>
  <si>
    <t>Уборка придомовой территории 3,4 кв.2018 г. К=0,6 Итог</t>
  </si>
  <si>
    <t>Управление жилым фондом 3,4 кв. 2018 г. 0,6;0,8;0,85;0,9;1</t>
  </si>
  <si>
    <t>Управление жилым фондом 3,4 кв. 2018 г. 0,6;0,8;0,85;0,9;1 Итог</t>
  </si>
  <si>
    <t>Управлением жил. фонд 1,2 кв. 2018 г. 0,6;0,8;0,85;0,9;1</t>
  </si>
  <si>
    <t>Управлением жил. фонд 1,2 кв. 2018 г. 0,6;0,8;0,85;0,9;1 Итог</t>
  </si>
  <si>
    <t>Общий итог</t>
  </si>
  <si>
    <t>Доходы по дому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</si>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</sst>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3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9" fillId="0" borderId="3" xfId="0" applyNumberFormat="1" applyFont="1" applyFill="1" applyBorder="1"/>
    <xf numFmtId="0" fontId="9" fillId="0" borderId="3" xfId="0" applyFont="1" applyFill="1" applyBorder="1"/>
    <xf numFmtId="0" fontId="0" fillId="3" borderId="3" xfId="0" applyFill="1" applyBorder="1"/>
    <xf numFmtId="0" fontId="0" fillId="3" borderId="0" xfId="0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37" workbookViewId="0">
      <selection activeCell="A8" sqref="A8"/>
    </sheetView>
  </sheetViews>
  <sheetFormatPr defaultRowHeight="15" outlineLevelRow="1"/>
  <cols>
    <col min="1" max="1" width="59.5703125" style="16" customWidth="1"/>
    <col min="2" max="2" width="15.5703125" style="3" hidden="1" customWidth="1"/>
    <col min="3" max="3" width="17" style="4" customWidth="1"/>
    <col min="4" max="4" width="12.140625" style="4" customWidth="1"/>
    <col min="5" max="5" width="17" style="36" customWidth="1"/>
    <col min="6" max="6" width="0" style="1" hidden="1" customWidth="1"/>
    <col min="7" max="16384" width="9.140625" style="1"/>
  </cols>
  <sheetData>
    <row r="1" spans="1:5" ht="66.75" customHeight="1">
      <c r="A1" s="37" t="s">
        <v>0</v>
      </c>
      <c r="B1" s="37"/>
      <c r="C1" s="37"/>
      <c r="D1" s="37"/>
      <c r="E1" s="37"/>
    </row>
    <row r="2" spans="1:5">
      <c r="A2" s="7" t="s">
        <v>29</v>
      </c>
      <c r="B2" s="8" t="s">
        <v>1</v>
      </c>
      <c r="C2" s="39" t="s">
        <v>31</v>
      </c>
      <c r="D2" s="39"/>
      <c r="E2" s="39"/>
    </row>
    <row r="3" spans="1:5" ht="57">
      <c r="A3" s="5" t="s">
        <v>2</v>
      </c>
      <c r="B3" s="6" t="s">
        <v>3</v>
      </c>
      <c r="C3" s="22" t="s">
        <v>28</v>
      </c>
      <c r="D3" s="18" t="s">
        <v>4</v>
      </c>
      <c r="E3" s="22" t="s">
        <v>5</v>
      </c>
    </row>
    <row r="4" spans="1:5">
      <c r="A4" s="5" t="s">
        <v>59</v>
      </c>
      <c r="B4" s="6"/>
      <c r="C4" s="22">
        <v>-263315.83</v>
      </c>
      <c r="D4" s="18"/>
      <c r="E4" s="22"/>
    </row>
    <row r="5" spans="1:5">
      <c r="A5" s="40" t="s">
        <v>58</v>
      </c>
      <c r="B5" s="41"/>
      <c r="C5" s="41"/>
      <c r="D5" s="41"/>
      <c r="E5" s="42"/>
    </row>
    <row r="6" spans="1:5">
      <c r="A6" s="5" t="s">
        <v>60</v>
      </c>
      <c r="B6" s="6"/>
      <c r="C6" s="22">
        <v>87368.59</v>
      </c>
      <c r="D6" s="18"/>
      <c r="E6" s="22"/>
    </row>
    <row r="7" spans="1:5">
      <c r="A7" s="5" t="s">
        <v>61</v>
      </c>
      <c r="B7" s="6"/>
      <c r="C7" s="22">
        <v>88004.44</v>
      </c>
      <c r="D7" s="18"/>
      <c r="E7" s="22"/>
    </row>
    <row r="8" spans="1:5">
      <c r="A8" s="5" t="s">
        <v>67</v>
      </c>
      <c r="B8" s="6"/>
      <c r="C8" s="22">
        <f>C7-C6</f>
        <v>635.85000000000582</v>
      </c>
      <c r="D8" s="18"/>
      <c r="E8" s="22"/>
    </row>
    <row r="9" spans="1:5">
      <c r="A9" s="5" t="s">
        <v>6</v>
      </c>
      <c r="B9" s="6"/>
      <c r="C9" s="22">
        <f>C10</f>
        <v>0</v>
      </c>
      <c r="D9" s="18"/>
      <c r="E9" s="22"/>
    </row>
    <row r="10" spans="1:5">
      <c r="A10" s="21" t="s">
        <v>30</v>
      </c>
      <c r="B10" s="6"/>
      <c r="C10" s="22">
        <v>0</v>
      </c>
      <c r="D10" s="18"/>
      <c r="E10" s="22"/>
    </row>
    <row r="11" spans="1:5">
      <c r="A11" s="7" t="s">
        <v>62</v>
      </c>
      <c r="B11" s="8"/>
      <c r="C11" s="23">
        <f>C6+C9</f>
        <v>87368.59</v>
      </c>
      <c r="D11" s="25"/>
      <c r="E11" s="11"/>
    </row>
    <row r="12" spans="1:5">
      <c r="A12" s="38" t="s">
        <v>7</v>
      </c>
      <c r="B12" s="38"/>
      <c r="C12" s="38"/>
      <c r="D12" s="38"/>
      <c r="E12" s="38"/>
    </row>
    <row r="13" spans="1:5" ht="29.25" thickBot="1">
      <c r="A13" s="9" t="s">
        <v>12</v>
      </c>
      <c r="B13" s="8">
        <f>B14</f>
        <v>0</v>
      </c>
      <c r="C13" s="23">
        <f>C14+C15</f>
        <v>15714.970000000001</v>
      </c>
      <c r="D13" s="25"/>
      <c r="E13" s="11"/>
    </row>
    <row r="14" spans="1:5" s="26" customFormat="1" ht="15.75" thickBot="1">
      <c r="A14" s="28" t="s">
        <v>53</v>
      </c>
      <c r="B14" s="28"/>
      <c r="C14" s="28">
        <v>8134.31</v>
      </c>
      <c r="D14" s="33" t="s">
        <v>8</v>
      </c>
      <c r="E14" s="34">
        <v>2129.4</v>
      </c>
    </row>
    <row r="15" spans="1:5" s="26" customFormat="1" ht="15.75" thickBot="1">
      <c r="A15" s="28" t="s">
        <v>55</v>
      </c>
      <c r="B15" s="28"/>
      <c r="C15" s="28">
        <v>7580.66</v>
      </c>
      <c r="D15" s="33" t="s">
        <v>8</v>
      </c>
      <c r="E15" s="34">
        <v>2129.4</v>
      </c>
    </row>
    <row r="16" spans="1:5" ht="28.5">
      <c r="A16" s="9" t="s">
        <v>13</v>
      </c>
      <c r="B16" s="8" t="e">
        <f>#REF!</f>
        <v>#REF!</v>
      </c>
      <c r="C16" s="23">
        <v>0</v>
      </c>
      <c r="D16" s="25"/>
      <c r="E16" s="11"/>
    </row>
    <row r="17" spans="1:6" ht="29.25" thickBot="1">
      <c r="A17" s="9" t="s">
        <v>14</v>
      </c>
      <c r="B17" s="10" t="e">
        <f>B18+#REF!</f>
        <v>#REF!</v>
      </c>
      <c r="C17" s="23">
        <f>C18+C19</f>
        <v>18668.599999999999</v>
      </c>
      <c r="D17" s="12"/>
      <c r="E17" s="11"/>
    </row>
    <row r="18" spans="1:6" s="26" customFormat="1" ht="15.75" thickBot="1">
      <c r="A18" s="28" t="s">
        <v>37</v>
      </c>
      <c r="B18" s="28"/>
      <c r="C18" s="28">
        <v>9361.2000000000007</v>
      </c>
      <c r="D18" s="33" t="s">
        <v>15</v>
      </c>
      <c r="E18" s="34">
        <v>174</v>
      </c>
    </row>
    <row r="19" spans="1:6" s="26" customFormat="1" ht="15.75" thickBot="1">
      <c r="A19" s="28" t="s">
        <v>39</v>
      </c>
      <c r="B19" s="28"/>
      <c r="C19" s="28">
        <v>9307.4</v>
      </c>
      <c r="D19" s="33" t="s">
        <v>15</v>
      </c>
      <c r="E19" s="34">
        <v>173</v>
      </c>
    </row>
    <row r="20" spans="1:6" ht="42.75">
      <c r="A20" s="9" t="s">
        <v>16</v>
      </c>
      <c r="B20" s="8"/>
      <c r="C20" s="23">
        <v>0</v>
      </c>
      <c r="D20" s="25"/>
      <c r="E20" s="11"/>
    </row>
    <row r="21" spans="1:6" ht="42.75" outlineLevel="1">
      <c r="A21" s="9" t="s">
        <v>17</v>
      </c>
      <c r="B21" s="17"/>
      <c r="C21" s="24">
        <v>0</v>
      </c>
      <c r="D21" s="19"/>
      <c r="E21" s="35"/>
    </row>
    <row r="22" spans="1:6" ht="57">
      <c r="A22" s="9" t="s">
        <v>18</v>
      </c>
      <c r="B22" s="8" t="e">
        <f>SUM(#REF!)</f>
        <v>#REF!</v>
      </c>
      <c r="C22" s="23">
        <v>0</v>
      </c>
      <c r="D22" s="25"/>
      <c r="E22" s="11"/>
      <c r="F22" s="2" t="s">
        <v>9</v>
      </c>
    </row>
    <row r="23" spans="1:6" ht="28.5">
      <c r="A23" s="9" t="s">
        <v>19</v>
      </c>
      <c r="B23" s="8" t="e">
        <f>#REF!+#REF!</f>
        <v>#REF!</v>
      </c>
      <c r="C23" s="23">
        <v>0</v>
      </c>
      <c r="D23" s="25"/>
      <c r="E23" s="11"/>
    </row>
    <row r="24" spans="1:6" ht="28.5">
      <c r="A24" s="9" t="s">
        <v>20</v>
      </c>
      <c r="B24" s="8" t="e">
        <f>SUM(#REF!)</f>
        <v>#REF!</v>
      </c>
      <c r="C24" s="23">
        <v>0</v>
      </c>
      <c r="D24" s="25"/>
      <c r="E24" s="11"/>
    </row>
    <row r="25" spans="1:6" ht="28.5">
      <c r="A25" s="9" t="s">
        <v>21</v>
      </c>
      <c r="B25" s="8" t="e">
        <f>#REF!</f>
        <v>#REF!</v>
      </c>
      <c r="C25" s="23">
        <v>0</v>
      </c>
      <c r="D25" s="25"/>
      <c r="E25" s="11"/>
    </row>
    <row r="26" spans="1:6" ht="28.5">
      <c r="A26" s="9" t="s">
        <v>22</v>
      </c>
      <c r="B26" s="8" t="e">
        <f>#REF!+#REF!</f>
        <v>#REF!</v>
      </c>
      <c r="C26" s="23">
        <v>0</v>
      </c>
      <c r="D26" s="25"/>
      <c r="E26" s="11"/>
    </row>
    <row r="27" spans="1:6" ht="28.5">
      <c r="A27" s="9" t="s">
        <v>23</v>
      </c>
      <c r="B27" s="8" t="e">
        <f>#REF!</f>
        <v>#REF!</v>
      </c>
      <c r="C27" s="23">
        <v>0</v>
      </c>
      <c r="D27" s="25"/>
      <c r="E27" s="11"/>
    </row>
    <row r="28" spans="1:6" ht="29.25" thickBot="1">
      <c r="A28" s="9" t="s">
        <v>24</v>
      </c>
      <c r="B28" s="8" t="e">
        <f>B30+#REF!</f>
        <v>#REF!</v>
      </c>
      <c r="C28" s="23">
        <f>C29+C30</f>
        <v>2512.69</v>
      </c>
      <c r="D28" s="25"/>
      <c r="E28" s="11"/>
    </row>
    <row r="29" spans="1:6" s="26" customFormat="1" ht="15.75" thickBot="1">
      <c r="A29" s="28" t="s">
        <v>45</v>
      </c>
      <c r="B29" s="28"/>
      <c r="C29" s="28">
        <v>1000.82</v>
      </c>
      <c r="D29" s="33" t="s">
        <v>8</v>
      </c>
      <c r="E29" s="34">
        <v>2129.4</v>
      </c>
    </row>
    <row r="30" spans="1:6" s="26" customFormat="1" ht="15.75" thickBot="1">
      <c r="A30" s="28" t="s">
        <v>47</v>
      </c>
      <c r="B30" s="28"/>
      <c r="C30" s="28">
        <v>1511.87</v>
      </c>
      <c r="D30" s="33" t="s">
        <v>8</v>
      </c>
      <c r="E30" s="34">
        <v>2129.4</v>
      </c>
    </row>
    <row r="31" spans="1:6" ht="42.75">
      <c r="A31" s="9" t="s">
        <v>25</v>
      </c>
      <c r="B31" s="8" t="e">
        <f>#REF!</f>
        <v>#REF!</v>
      </c>
      <c r="C31" s="23">
        <v>0</v>
      </c>
      <c r="D31" s="25"/>
      <c r="E31" s="11"/>
    </row>
    <row r="32" spans="1:6" ht="57.75" thickBot="1">
      <c r="A32" s="9" t="s">
        <v>26</v>
      </c>
      <c r="B32" s="8" t="e">
        <f>SUM(#REF!)</f>
        <v>#REF!</v>
      </c>
      <c r="C32" s="23">
        <f>C33+C34+C35+C36</f>
        <v>10527.759999999998</v>
      </c>
      <c r="D32" s="25"/>
      <c r="E32" s="11"/>
    </row>
    <row r="33" spans="1:5" s="26" customFormat="1" ht="15.75" thickBot="1">
      <c r="A33" s="28" t="s">
        <v>41</v>
      </c>
      <c r="B33" s="28"/>
      <c r="C33" s="28">
        <v>36.200000000000003</v>
      </c>
      <c r="D33" s="33" t="s">
        <v>8</v>
      </c>
      <c r="E33" s="34">
        <v>2129.4</v>
      </c>
    </row>
    <row r="34" spans="1:5" s="26" customFormat="1" ht="15.75" thickBot="1">
      <c r="A34" s="28" t="s">
        <v>43</v>
      </c>
      <c r="B34" s="28"/>
      <c r="C34" s="28">
        <v>36.200000000000003</v>
      </c>
      <c r="D34" s="33" t="s">
        <v>8</v>
      </c>
      <c r="E34" s="34">
        <v>2129.4</v>
      </c>
    </row>
    <row r="35" spans="1:5" s="26" customFormat="1" ht="15.75" thickBot="1">
      <c r="A35" s="28" t="s">
        <v>49</v>
      </c>
      <c r="B35" s="28"/>
      <c r="C35" s="28">
        <v>5131.8599999999997</v>
      </c>
      <c r="D35" s="33" t="s">
        <v>8</v>
      </c>
      <c r="E35" s="34">
        <v>2129.4</v>
      </c>
    </row>
    <row r="36" spans="1:5" s="26" customFormat="1" ht="15.75" thickBot="1">
      <c r="A36" s="28" t="s">
        <v>51</v>
      </c>
      <c r="B36" s="28"/>
      <c r="C36" s="28">
        <v>5323.5</v>
      </c>
      <c r="D36" s="33" t="s">
        <v>8</v>
      </c>
      <c r="E36" s="34">
        <v>2129.4</v>
      </c>
    </row>
    <row r="37" spans="1:5">
      <c r="A37" s="9" t="s">
        <v>27</v>
      </c>
      <c r="B37" s="8">
        <f>B38</f>
        <v>406.77966101694915</v>
      </c>
      <c r="C37" s="23">
        <f>C38</f>
        <v>480</v>
      </c>
      <c r="D37" s="25"/>
      <c r="E37" s="11"/>
    </row>
    <row r="38" spans="1:5" ht="30">
      <c r="A38" s="13" t="s">
        <v>10</v>
      </c>
      <c r="B38" s="10">
        <f>C38/1.18</f>
        <v>406.77966101694915</v>
      </c>
      <c r="C38" s="12">
        <f>E38*5*12</f>
        <v>480</v>
      </c>
      <c r="D38" s="20" t="s">
        <v>11</v>
      </c>
      <c r="E38" s="20">
        <v>8</v>
      </c>
    </row>
    <row r="39" spans="1:5">
      <c r="A39" s="7" t="s">
        <v>63</v>
      </c>
      <c r="B39" s="14" t="e">
        <f>B13+B16+B17+#REF!+B22+B23+B24+B25+B26+B27+B28+B31+B32+B37</f>
        <v>#REF!</v>
      </c>
      <c r="C39" s="23">
        <f>C13++C16+C17+C20+C21+C22+C23+C24+C26+C27+C28+C31+C546+C32</f>
        <v>47424.020000000004</v>
      </c>
      <c r="D39" s="25"/>
      <c r="E39" s="11"/>
    </row>
    <row r="40" spans="1:5">
      <c r="A40" s="7" t="s">
        <v>64</v>
      </c>
      <c r="B40" s="15"/>
      <c r="C40" s="23">
        <f>C39*1.18+C37</f>
        <v>56440.3436</v>
      </c>
      <c r="D40" s="25"/>
      <c r="E40" s="11"/>
    </row>
    <row r="41" spans="1:5">
      <c r="A41" s="7" t="s">
        <v>65</v>
      </c>
      <c r="B41" s="15"/>
      <c r="C41" s="23">
        <f>C4+C6+C9-C40</f>
        <v>-232387.58360000001</v>
      </c>
      <c r="D41" s="25"/>
      <c r="E41" s="11"/>
    </row>
    <row r="42" spans="1:5" ht="28.5">
      <c r="A42" s="9" t="s">
        <v>66</v>
      </c>
      <c r="B42" s="8"/>
      <c r="C42" s="23">
        <f>C41+C8</f>
        <v>-231751.73360000001</v>
      </c>
      <c r="D42" s="25"/>
      <c r="E42" s="11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>
      <selection activeCell="A20" activeCellId="3" sqref="A10:XFD10 A12:XFD12 A18:XFD18 A20:XFD20"/>
    </sheetView>
  </sheetViews>
  <sheetFormatPr defaultRowHeight="15"/>
  <cols>
    <col min="1" max="1" width="72.42578125" customWidth="1"/>
    <col min="2" max="2" width="87.28515625" style="26" hidden="1" customWidth="1"/>
  </cols>
  <sheetData>
    <row r="2" spans="1:5">
      <c r="A2" s="26" t="s">
        <v>32</v>
      </c>
      <c r="C2" s="26"/>
      <c r="D2" s="26"/>
      <c r="E2" s="26"/>
    </row>
    <row r="3" spans="1:5">
      <c r="A3" s="26" t="s">
        <v>33</v>
      </c>
      <c r="C3" s="26"/>
      <c r="D3" s="26"/>
      <c r="E3" s="26"/>
    </row>
    <row r="4" spans="1:5" ht="15.75" thickBot="1">
      <c r="A4" s="26"/>
      <c r="C4" s="26"/>
      <c r="D4" s="26"/>
      <c r="E4" s="26"/>
    </row>
    <row r="5" spans="1:5" ht="15.75" thickBot="1">
      <c r="A5" s="27"/>
      <c r="B5" s="27"/>
      <c r="C5" s="27" t="s">
        <v>34</v>
      </c>
      <c r="D5" s="27" t="s">
        <v>35</v>
      </c>
      <c r="E5" s="27" t="s">
        <v>36</v>
      </c>
    </row>
    <row r="6" spans="1:5" s="32" customFormat="1" ht="15.75" thickBot="1">
      <c r="A6" s="31" t="s">
        <v>37</v>
      </c>
      <c r="B6" s="31"/>
      <c r="C6" s="31">
        <v>9361.2000000000007</v>
      </c>
      <c r="D6" s="31" t="s">
        <v>15</v>
      </c>
      <c r="E6" s="31">
        <v>174</v>
      </c>
    </row>
    <row r="7" spans="1:5" ht="15.75" thickBot="1">
      <c r="A7" s="29" t="s">
        <v>38</v>
      </c>
      <c r="B7" s="29"/>
      <c r="C7" s="28">
        <v>9361.2000000000007</v>
      </c>
      <c r="D7" s="28"/>
      <c r="E7" s="28">
        <v>174</v>
      </c>
    </row>
    <row r="8" spans="1:5" s="32" customFormat="1" ht="15.75" thickBot="1">
      <c r="A8" s="31" t="s">
        <v>39</v>
      </c>
      <c r="B8" s="31"/>
      <c r="C8" s="31">
        <v>9307.4</v>
      </c>
      <c r="D8" s="31" t="s">
        <v>15</v>
      </c>
      <c r="E8" s="31">
        <v>173</v>
      </c>
    </row>
    <row r="9" spans="1:5" ht="15.75" thickBot="1">
      <c r="A9" s="30" t="s">
        <v>40</v>
      </c>
      <c r="B9" s="30"/>
      <c r="C9" s="28">
        <v>9307.4</v>
      </c>
      <c r="D9" s="28"/>
      <c r="E9" s="28">
        <v>173</v>
      </c>
    </row>
    <row r="10" spans="1:5" s="32" customFormat="1" ht="15.75" thickBot="1">
      <c r="A10" s="31" t="s">
        <v>41</v>
      </c>
      <c r="B10" s="31"/>
      <c r="C10" s="31">
        <v>36.200000000000003</v>
      </c>
      <c r="D10" s="31" t="s">
        <v>8</v>
      </c>
      <c r="E10" s="31">
        <v>2129.4</v>
      </c>
    </row>
    <row r="11" spans="1:5" ht="15.75" thickBot="1">
      <c r="A11" s="30" t="s">
        <v>42</v>
      </c>
      <c r="B11" s="30"/>
      <c r="C11" s="28">
        <v>36.200000000000003</v>
      </c>
      <c r="D11" s="28"/>
      <c r="E11" s="28">
        <v>2129.4</v>
      </c>
    </row>
    <row r="12" spans="1:5" s="32" customFormat="1" ht="15.75" thickBot="1">
      <c r="A12" s="31" t="s">
        <v>43</v>
      </c>
      <c r="B12" s="31"/>
      <c r="C12" s="31">
        <v>36.200000000000003</v>
      </c>
      <c r="D12" s="31" t="s">
        <v>8</v>
      </c>
      <c r="E12" s="31">
        <v>2129.4</v>
      </c>
    </row>
    <row r="13" spans="1:5" ht="15.75" thickBot="1">
      <c r="A13" s="30" t="s">
        <v>44</v>
      </c>
      <c r="B13" s="30"/>
      <c r="C13" s="28">
        <v>36.200000000000003</v>
      </c>
      <c r="D13" s="28"/>
      <c r="E13" s="28">
        <v>2129.4</v>
      </c>
    </row>
    <row r="14" spans="1:5" s="32" customFormat="1" ht="15.75" thickBot="1">
      <c r="A14" s="31" t="s">
        <v>45</v>
      </c>
      <c r="B14" s="31"/>
      <c r="C14" s="31">
        <v>1000.82</v>
      </c>
      <c r="D14" s="31" t="s">
        <v>8</v>
      </c>
      <c r="E14" s="31">
        <v>2129.4</v>
      </c>
    </row>
    <row r="15" spans="1:5" ht="15.75" thickBot="1">
      <c r="A15" s="30" t="s">
        <v>46</v>
      </c>
      <c r="B15" s="30"/>
      <c r="C15" s="28">
        <v>1000.82</v>
      </c>
      <c r="D15" s="28"/>
      <c r="E15" s="28">
        <v>2129.4</v>
      </c>
    </row>
    <row r="16" spans="1:5" s="32" customFormat="1" ht="15.75" thickBot="1">
      <c r="A16" s="31" t="s">
        <v>47</v>
      </c>
      <c r="B16" s="31"/>
      <c r="C16" s="31">
        <v>1511.87</v>
      </c>
      <c r="D16" s="31" t="s">
        <v>8</v>
      </c>
      <c r="E16" s="31">
        <v>2129.4</v>
      </c>
    </row>
    <row r="17" spans="1:5" ht="15.75" thickBot="1">
      <c r="A17" s="30" t="s">
        <v>48</v>
      </c>
      <c r="B17" s="30"/>
      <c r="C17" s="28">
        <v>1511.87</v>
      </c>
      <c r="D17" s="28"/>
      <c r="E17" s="28">
        <v>2129.4</v>
      </c>
    </row>
    <row r="18" spans="1:5" s="32" customFormat="1" ht="15.75" thickBot="1">
      <c r="A18" s="31" t="s">
        <v>49</v>
      </c>
      <c r="B18" s="31"/>
      <c r="C18" s="31">
        <v>5131.8599999999997</v>
      </c>
      <c r="D18" s="31" t="s">
        <v>8</v>
      </c>
      <c r="E18" s="31">
        <v>2129.4</v>
      </c>
    </row>
    <row r="19" spans="1:5" ht="15.75" thickBot="1">
      <c r="A19" s="30" t="s">
        <v>50</v>
      </c>
      <c r="B19" s="30"/>
      <c r="C19" s="28">
        <v>5131.8599999999997</v>
      </c>
      <c r="D19" s="28"/>
      <c r="E19" s="28">
        <v>2129.4</v>
      </c>
    </row>
    <row r="20" spans="1:5" s="32" customFormat="1" ht="15.75" thickBot="1">
      <c r="A20" s="31" t="s">
        <v>51</v>
      </c>
      <c r="B20" s="31"/>
      <c r="C20" s="31">
        <v>5323.5</v>
      </c>
      <c r="D20" s="31" t="s">
        <v>8</v>
      </c>
      <c r="E20" s="31">
        <v>2129.4</v>
      </c>
    </row>
    <row r="21" spans="1:5" ht="15.75" thickBot="1">
      <c r="A21" s="30" t="s">
        <v>52</v>
      </c>
      <c r="B21" s="30"/>
      <c r="C21" s="28">
        <v>5323.5</v>
      </c>
      <c r="D21" s="28"/>
      <c r="E21" s="28">
        <v>2129.4</v>
      </c>
    </row>
    <row r="22" spans="1:5" s="32" customFormat="1" ht="15.75" thickBot="1">
      <c r="A22" s="31" t="s">
        <v>53</v>
      </c>
      <c r="B22" s="31"/>
      <c r="C22" s="31">
        <v>8134.31</v>
      </c>
      <c r="D22" s="31" t="s">
        <v>8</v>
      </c>
      <c r="E22" s="31">
        <v>2129.4</v>
      </c>
    </row>
    <row r="23" spans="1:5" ht="15.75" thickBot="1">
      <c r="A23" s="30" t="s">
        <v>54</v>
      </c>
      <c r="B23" s="30"/>
      <c r="C23" s="28">
        <v>8134.31</v>
      </c>
      <c r="D23" s="28"/>
      <c r="E23" s="28">
        <v>2129.4</v>
      </c>
    </row>
    <row r="24" spans="1:5" s="32" customFormat="1" ht="15.75" thickBot="1">
      <c r="A24" s="31" t="s">
        <v>55</v>
      </c>
      <c r="B24" s="31"/>
      <c r="C24" s="31">
        <v>7580.66</v>
      </c>
      <c r="D24" s="31" t="s">
        <v>8</v>
      </c>
      <c r="E24" s="31">
        <v>2129.4</v>
      </c>
    </row>
    <row r="25" spans="1:5" ht="15.75" thickBot="1">
      <c r="A25" s="30" t="s">
        <v>56</v>
      </c>
      <c r="B25" s="30"/>
      <c r="C25" s="28">
        <v>7580.66</v>
      </c>
      <c r="D25" s="28"/>
      <c r="E25" s="28">
        <v>2129.4</v>
      </c>
    </row>
    <row r="26" spans="1:5" ht="15.75" thickBot="1">
      <c r="A26" s="30" t="s">
        <v>57</v>
      </c>
      <c r="B26" s="30"/>
      <c r="C26" s="28">
        <v>47424.020000000004</v>
      </c>
      <c r="D26" s="28"/>
      <c r="E26" s="28">
        <v>17382.2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2019-01-30T02:27:33Z</cp:lastPrinted>
  <dcterms:created xsi:type="dcterms:W3CDTF">2018-02-13T05:54:21Z</dcterms:created>
  <dcterms:modified xsi:type="dcterms:W3CDTF">2019-02-28T06:06:14Z</dcterms:modified>
</cp:coreProperties>
</file>