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Лист1!$A$1:$F$47</definedName>
  </definedNames>
  <calcPr calcId="124519" calcMode="manual"/>
</workbook>
</file>

<file path=xl/calcChain.xml><?xml version="1.0" encoding="utf-8"?>
<calcChain xmlns="http://schemas.openxmlformats.org/spreadsheetml/2006/main">
  <c r="C24" i="1"/>
  <c r="C36"/>
  <c r="C32"/>
  <c r="C19"/>
  <c r="C43" s="1"/>
  <c r="C44" s="1"/>
  <c r="C16"/>
  <c r="C13"/>
  <c r="C8"/>
  <c r="C42"/>
  <c r="C41" s="1"/>
  <c r="C9"/>
  <c r="C11" s="1"/>
  <c r="C45" l="1"/>
  <c r="C46" s="1"/>
  <c r="B24"/>
  <c r="B36" l="1"/>
  <c r="B35"/>
  <c r="B32"/>
  <c r="B31"/>
  <c r="B30"/>
  <c r="B29"/>
  <c r="B28"/>
  <c r="B27"/>
  <c r="B19"/>
  <c r="B16"/>
  <c r="B13"/>
  <c r="B42" l="1"/>
  <c r="B41" s="1"/>
  <c r="B43" s="1"/>
</calcChain>
</file>

<file path=xl/sharedStrings.xml><?xml version="1.0" encoding="utf-8"?>
<sst xmlns="http://schemas.openxmlformats.org/spreadsheetml/2006/main" count="100" uniqueCount="62">
  <si>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</si>
  <si>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</si>
  <si>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</si>
  <si>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</si>
  <si>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</si>
  <si>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</si>
  <si>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</si>
  <si>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</si>
  <si>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</si>
  <si>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</si>
  <si>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</si>
  <si>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</si>
  <si>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</si>
  <si>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</si>
  <si>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</si>
  <si>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</si>
  <si>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</si>
  <si>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</si>
  <si>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</si>
  <si>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</si>
  <si>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</si>
  <si>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</si>
  <si>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</si>
  <si>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</si>
  <si>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</si>
  <si>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</si>
  <si>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</si>
  <si>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</si>
  <si>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</si>
  <si>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</si>
  <si>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Каларская, д. 2а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</si>
  <si>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</si>
  <si>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</si>
  <si>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</si>
  <si>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</si>
  <si>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</si>
  <si>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</si>
  <si>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Орг-ция мест накоп. ртуть содержащих ламп 1,2 кв.</t>
  </si>
  <si>
    <t>Орг-ция мест накоп.ртуть содерж-х ламп 3,4 кв.2018</t>
  </si>
  <si>
    <t>Содержание ДРС 1,2 кв. 2018 г. коэф. 0,6</t>
  </si>
  <si>
    <t>Содержание ДРС 3,4 кв. 2018 г. к= 0,6</t>
  </si>
  <si>
    <t>Уборка МОП 1,2 кв. 2018 г. коэф. 0,6</t>
  </si>
  <si>
    <t>Уборка МОП 3,4 кв. 2018 г.К=0,6</t>
  </si>
  <si>
    <t>Уборка придомовой территории 1,2 кв. 2018 г. коэф.</t>
  </si>
  <si>
    <t>Уборка придомовой территории 3,4 кв.2018 г. К=0,6</t>
  </si>
  <si>
    <t>Управление жилым фондом 3,4 кв. 2018 г. 0,6;0,8;0,</t>
  </si>
  <si>
    <t>Управлением жил. фонд 1,2 кв. 2018 г. 0,6;0,8;0,85</t>
  </si>
  <si>
    <t>осмотр подвала</t>
  </si>
  <si>
    <t>раз</t>
  </si>
  <si>
    <t>прочистка канализационной сети внутренней</t>
  </si>
  <si>
    <t>м</t>
  </si>
  <si>
    <t>период: 01.01.2018-31.12.2018</t>
  </si>
  <si>
    <t xml:space="preserve">Доходы по дому: 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</si>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</sst>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164" fontId="6" fillId="0" borderId="2" xfId="2" applyNumberFormat="1" applyFont="1" applyFill="1" applyBorder="1" applyAlignment="1">
      <alignment horizontal="left" vertical="center" wrapText="1"/>
    </xf>
    <xf numFmtId="43" fontId="6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/>
    </xf>
    <xf numFmtId="43" fontId="5" fillId="0" borderId="2" xfId="1" applyFont="1" applyFill="1" applyBorder="1" applyAlignment="1"/>
    <xf numFmtId="43" fontId="4" fillId="0" borderId="0" xfId="1" applyFont="1" applyFill="1" applyAlignment="1">
      <alignment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0" fontId="0" fillId="3" borderId="3" xfId="0" applyFill="1" applyBorder="1"/>
    <xf numFmtId="0" fontId="0" fillId="3" borderId="0" xfId="0" applyFill="1"/>
    <xf numFmtId="43" fontId="4" fillId="0" borderId="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A8" sqref="A8"/>
    </sheetView>
  </sheetViews>
  <sheetFormatPr defaultRowHeight="15" outlineLevelRow="1"/>
  <cols>
    <col min="1" max="1" width="59.7109375" style="13" customWidth="1"/>
    <col min="2" max="2" width="15.5703125" style="3" hidden="1" customWidth="1"/>
    <col min="3" max="3" width="17.28515625" style="20" customWidth="1"/>
    <col min="4" max="4" width="12.140625" style="34" customWidth="1"/>
    <col min="5" max="5" width="18.5703125" style="38" customWidth="1"/>
    <col min="6" max="6" width="0" style="1" hidden="1" customWidth="1"/>
    <col min="7" max="16384" width="9.140625" style="1"/>
  </cols>
  <sheetData>
    <row r="1" spans="1:5" ht="66.75" customHeight="1">
      <c r="A1" s="39" t="s">
        <v>0</v>
      </c>
      <c r="B1" s="39"/>
      <c r="C1" s="39"/>
      <c r="D1" s="39"/>
      <c r="E1" s="39"/>
    </row>
    <row r="2" spans="1:5">
      <c r="A2" s="6" t="s">
        <v>30</v>
      </c>
      <c r="B2" s="7" t="s">
        <v>1</v>
      </c>
      <c r="C2" s="41" t="s">
        <v>51</v>
      </c>
      <c r="D2" s="41"/>
      <c r="E2" s="41"/>
    </row>
    <row r="3" spans="1:5" s="13" customFormat="1" ht="57">
      <c r="A3" s="4" t="s">
        <v>2</v>
      </c>
      <c r="B3" s="15" t="s">
        <v>3</v>
      </c>
      <c r="C3" s="16" t="s">
        <v>29</v>
      </c>
      <c r="D3" s="25" t="s">
        <v>4</v>
      </c>
      <c r="E3" s="24" t="s">
        <v>5</v>
      </c>
    </row>
    <row r="4" spans="1:5">
      <c r="A4" s="4" t="s">
        <v>53</v>
      </c>
      <c r="B4" s="5"/>
      <c r="C4" s="16">
        <v>38490.75</v>
      </c>
      <c r="D4" s="25"/>
      <c r="E4" s="24"/>
    </row>
    <row r="5" spans="1:5">
      <c r="A5" s="42" t="s">
        <v>52</v>
      </c>
      <c r="B5" s="43"/>
      <c r="C5" s="43"/>
      <c r="D5" s="43"/>
      <c r="E5" s="44"/>
    </row>
    <row r="6" spans="1:5">
      <c r="A6" s="4" t="s">
        <v>54</v>
      </c>
      <c r="B6" s="5"/>
      <c r="C6" s="16">
        <v>176372.7</v>
      </c>
      <c r="D6" s="25"/>
      <c r="E6" s="24"/>
    </row>
    <row r="7" spans="1:5">
      <c r="A7" s="4" t="s">
        <v>55</v>
      </c>
      <c r="B7" s="5"/>
      <c r="C7" s="16">
        <v>116074.54</v>
      </c>
      <c r="D7" s="25"/>
      <c r="E7" s="24"/>
    </row>
    <row r="8" spans="1:5">
      <c r="A8" s="4" t="s">
        <v>61</v>
      </c>
      <c r="B8" s="5"/>
      <c r="C8" s="16">
        <f>C7-C6</f>
        <v>-60298.160000000018</v>
      </c>
      <c r="D8" s="25"/>
      <c r="E8" s="24"/>
    </row>
    <row r="9" spans="1:5">
      <c r="A9" s="4" t="s">
        <v>6</v>
      </c>
      <c r="B9" s="5"/>
      <c r="C9" s="16">
        <f>C10</f>
        <v>0</v>
      </c>
      <c r="D9" s="25"/>
      <c r="E9" s="24"/>
    </row>
    <row r="10" spans="1:5">
      <c r="A10" s="4" t="s">
        <v>7</v>
      </c>
      <c r="B10" s="5"/>
      <c r="C10" s="16">
        <v>0</v>
      </c>
      <c r="D10" s="25"/>
      <c r="E10" s="24"/>
    </row>
    <row r="11" spans="1:5">
      <c r="A11" s="6" t="s">
        <v>56</v>
      </c>
      <c r="B11" s="7"/>
      <c r="C11" s="17">
        <f>C6+C9</f>
        <v>176372.7</v>
      </c>
      <c r="D11" s="28"/>
      <c r="E11" s="31"/>
    </row>
    <row r="12" spans="1:5">
      <c r="A12" s="40" t="s">
        <v>8</v>
      </c>
      <c r="B12" s="40"/>
      <c r="C12" s="40"/>
      <c r="D12" s="40"/>
      <c r="E12" s="40"/>
    </row>
    <row r="13" spans="1:5" ht="29.25" thickBot="1">
      <c r="A13" s="8" t="s">
        <v>13</v>
      </c>
      <c r="B13" s="7">
        <f>B14</f>
        <v>0</v>
      </c>
      <c r="C13" s="17">
        <f>C14+C15</f>
        <v>32249.129999999997</v>
      </c>
      <c r="D13" s="28"/>
      <c r="E13" s="31"/>
    </row>
    <row r="14" spans="1:5" s="21" customFormat="1" ht="15.75" thickBot="1">
      <c r="A14" s="23" t="s">
        <v>45</v>
      </c>
      <c r="B14" s="23"/>
      <c r="C14" s="23">
        <v>16692.64</v>
      </c>
      <c r="D14" s="29" t="s">
        <v>9</v>
      </c>
      <c r="E14" s="35">
        <v>4369.8</v>
      </c>
    </row>
    <row r="15" spans="1:5" s="21" customFormat="1" ht="15.75" thickBot="1">
      <c r="A15" s="23" t="s">
        <v>46</v>
      </c>
      <c r="B15" s="23"/>
      <c r="C15" s="23">
        <v>15556.49</v>
      </c>
      <c r="D15" s="29" t="s">
        <v>9</v>
      </c>
      <c r="E15" s="35">
        <v>4369.8</v>
      </c>
    </row>
    <row r="16" spans="1:5" ht="29.25" thickBot="1">
      <c r="A16" s="8" t="s">
        <v>14</v>
      </c>
      <c r="B16" s="7">
        <f>B18</f>
        <v>0</v>
      </c>
      <c r="C16" s="17">
        <f>C17+C18</f>
        <v>10356.42</v>
      </c>
      <c r="D16" s="28"/>
      <c r="E16" s="31"/>
    </row>
    <row r="17" spans="1:6" s="21" customFormat="1" ht="15.75" thickBot="1">
      <c r="A17" s="23" t="s">
        <v>41</v>
      </c>
      <c r="B17" s="23"/>
      <c r="C17" s="23">
        <v>4675.68</v>
      </c>
      <c r="D17" s="29" t="s">
        <v>9</v>
      </c>
      <c r="E17" s="35">
        <v>4369.8</v>
      </c>
    </row>
    <row r="18" spans="1:6" s="21" customFormat="1" ht="15.75" thickBot="1">
      <c r="A18" s="23" t="s">
        <v>42</v>
      </c>
      <c r="B18" s="23"/>
      <c r="C18" s="23">
        <v>5680.74</v>
      </c>
      <c r="D18" s="29" t="s">
        <v>9</v>
      </c>
      <c r="E18" s="35">
        <v>4369.8</v>
      </c>
    </row>
    <row r="19" spans="1:6" ht="29.25" thickBot="1">
      <c r="A19" s="8" t="s">
        <v>15</v>
      </c>
      <c r="B19" s="9" t="e">
        <f>#REF!+#REF!</f>
        <v>#REF!</v>
      </c>
      <c r="C19" s="17">
        <f>C20+C21</f>
        <v>26738.6</v>
      </c>
      <c r="D19" s="30"/>
      <c r="E19" s="31"/>
    </row>
    <row r="20" spans="1:6" s="21" customFormat="1" ht="15.75" thickBot="1">
      <c r="A20" s="23" t="s">
        <v>35</v>
      </c>
      <c r="B20" s="23"/>
      <c r="C20" s="23">
        <v>13234.8</v>
      </c>
      <c r="D20" s="29" t="s">
        <v>16</v>
      </c>
      <c r="E20" s="35">
        <v>246</v>
      </c>
    </row>
    <row r="21" spans="1:6" s="21" customFormat="1" ht="15.75" thickBot="1">
      <c r="A21" s="23" t="s">
        <v>36</v>
      </c>
      <c r="B21" s="23"/>
      <c r="C21" s="23">
        <v>13503.8</v>
      </c>
      <c r="D21" s="29" t="s">
        <v>16</v>
      </c>
      <c r="E21" s="35">
        <v>251</v>
      </c>
    </row>
    <row r="22" spans="1:6" ht="42.75">
      <c r="A22" s="8" t="s">
        <v>17</v>
      </c>
      <c r="B22" s="7"/>
      <c r="C22" s="17">
        <v>0</v>
      </c>
      <c r="D22" s="28"/>
      <c r="E22" s="31"/>
    </row>
    <row r="23" spans="1:6" ht="42.75" outlineLevel="1">
      <c r="A23" s="8" t="s">
        <v>18</v>
      </c>
      <c r="B23" s="14"/>
      <c r="C23" s="19">
        <v>0</v>
      </c>
      <c r="D23" s="32"/>
      <c r="E23" s="36"/>
    </row>
    <row r="24" spans="1:6" ht="57.75" customHeight="1" thickBot="1">
      <c r="A24" s="8" t="s">
        <v>19</v>
      </c>
      <c r="B24" s="7" t="e">
        <f>SUM(#REF!)</f>
        <v>#REF!</v>
      </c>
      <c r="C24" s="17">
        <f>C25+C26</f>
        <v>739.68999999999994</v>
      </c>
      <c r="D24" s="28"/>
      <c r="E24" s="37"/>
      <c r="F24" s="2" t="s">
        <v>10</v>
      </c>
    </row>
    <row r="25" spans="1:6" s="21" customFormat="1" ht="15.75" thickBot="1">
      <c r="A25" s="23" t="s">
        <v>47</v>
      </c>
      <c r="B25" s="23"/>
      <c r="C25" s="23">
        <v>540.28</v>
      </c>
      <c r="D25" s="29" t="s">
        <v>48</v>
      </c>
      <c r="E25" s="35">
        <v>2</v>
      </c>
    </row>
    <row r="26" spans="1:6" s="21" customFormat="1" ht="15.75" thickBot="1">
      <c r="A26" s="23" t="s">
        <v>49</v>
      </c>
      <c r="B26" s="23"/>
      <c r="C26" s="23">
        <v>199.41</v>
      </c>
      <c r="D26" s="29" t="s">
        <v>50</v>
      </c>
      <c r="E26" s="35">
        <v>1</v>
      </c>
    </row>
    <row r="27" spans="1:6" ht="28.5">
      <c r="A27" s="8" t="s">
        <v>20</v>
      </c>
      <c r="B27" s="7" t="e">
        <f>#REF!+#REF!</f>
        <v>#REF!</v>
      </c>
      <c r="C27" s="17">
        <v>0</v>
      </c>
      <c r="D27" s="28"/>
      <c r="E27" s="36"/>
    </row>
    <row r="28" spans="1:6" ht="28.5">
      <c r="A28" s="8" t="s">
        <v>21</v>
      </c>
      <c r="B28" s="7" t="e">
        <f>SUM(#REF!)</f>
        <v>#REF!</v>
      </c>
      <c r="C28" s="17">
        <v>0</v>
      </c>
      <c r="D28" s="28"/>
      <c r="E28" s="31"/>
    </row>
    <row r="29" spans="1:6" ht="28.5">
      <c r="A29" s="8" t="s">
        <v>22</v>
      </c>
      <c r="B29" s="7" t="e">
        <f>#REF!</f>
        <v>#REF!</v>
      </c>
      <c r="C29" s="17">
        <v>0</v>
      </c>
      <c r="D29" s="28"/>
      <c r="E29" s="31"/>
    </row>
    <row r="30" spans="1:6" ht="28.5">
      <c r="A30" s="8" t="s">
        <v>23</v>
      </c>
      <c r="B30" s="7" t="e">
        <f>#REF!+#REF!</f>
        <v>#REF!</v>
      </c>
      <c r="C30" s="17">
        <v>0</v>
      </c>
      <c r="D30" s="28"/>
      <c r="E30" s="31"/>
    </row>
    <row r="31" spans="1:6" ht="28.5">
      <c r="A31" s="8" t="s">
        <v>24</v>
      </c>
      <c r="B31" s="7" t="e">
        <f>#REF!</f>
        <v>#REF!</v>
      </c>
      <c r="C31" s="17">
        <v>0</v>
      </c>
      <c r="D31" s="28"/>
      <c r="E31" s="33"/>
    </row>
    <row r="32" spans="1:6" ht="29.25" thickBot="1">
      <c r="A32" s="8" t="s">
        <v>25</v>
      </c>
      <c r="B32" s="7" t="e">
        <f>B34+#REF!</f>
        <v>#REF!</v>
      </c>
      <c r="C32" s="17">
        <f>C33+C34</f>
        <v>5156.37</v>
      </c>
      <c r="D32" s="28"/>
      <c r="E32" s="31"/>
    </row>
    <row r="33" spans="1:5" s="21" customFormat="1" ht="15.75" thickBot="1">
      <c r="A33" s="23" t="s">
        <v>39</v>
      </c>
      <c r="B33" s="23"/>
      <c r="C33" s="23">
        <v>2053.81</v>
      </c>
      <c r="D33" s="29" t="s">
        <v>9</v>
      </c>
      <c r="E33" s="35">
        <v>4369.8</v>
      </c>
    </row>
    <row r="34" spans="1:5" s="21" customFormat="1" ht="15.75" thickBot="1">
      <c r="A34" s="23" t="s">
        <v>40</v>
      </c>
      <c r="B34" s="23"/>
      <c r="C34" s="23">
        <v>3102.56</v>
      </c>
      <c r="D34" s="29" t="s">
        <v>9</v>
      </c>
      <c r="E34" s="35">
        <v>4369.8</v>
      </c>
    </row>
    <row r="35" spans="1:5" ht="42.75">
      <c r="A35" s="8" t="s">
        <v>26</v>
      </c>
      <c r="B35" s="7" t="e">
        <f>#REF!</f>
        <v>#REF!</v>
      </c>
      <c r="C35" s="17">
        <v>0</v>
      </c>
      <c r="D35" s="28"/>
      <c r="E35" s="36"/>
    </row>
    <row r="36" spans="1:5" ht="57.75" thickBot="1">
      <c r="A36" s="8" t="s">
        <v>27</v>
      </c>
      <c r="B36" s="7" t="e">
        <f>SUM(#REF!)</f>
        <v>#REF!</v>
      </c>
      <c r="C36" s="17">
        <f>C37+C38+C39+C40</f>
        <v>21604.28</v>
      </c>
      <c r="D36" s="28"/>
      <c r="E36" s="36"/>
    </row>
    <row r="37" spans="1:5" s="21" customFormat="1" ht="15.75" thickBot="1">
      <c r="A37" s="23" t="s">
        <v>37</v>
      </c>
      <c r="B37" s="23"/>
      <c r="C37" s="23">
        <v>74.290000000000006</v>
      </c>
      <c r="D37" s="29" t="s">
        <v>9</v>
      </c>
      <c r="E37" s="35">
        <v>4369.8</v>
      </c>
    </row>
    <row r="38" spans="1:5" s="21" customFormat="1" ht="15.75" thickBot="1">
      <c r="A38" s="23" t="s">
        <v>38</v>
      </c>
      <c r="B38" s="23"/>
      <c r="C38" s="23">
        <v>74.290000000000006</v>
      </c>
      <c r="D38" s="29" t="s">
        <v>9</v>
      </c>
      <c r="E38" s="35">
        <v>4369.8</v>
      </c>
    </row>
    <row r="39" spans="1:5" s="21" customFormat="1" ht="15.75" thickBot="1">
      <c r="A39" s="23" t="s">
        <v>43</v>
      </c>
      <c r="B39" s="23"/>
      <c r="C39" s="23">
        <v>10531.2</v>
      </c>
      <c r="D39" s="29" t="s">
        <v>9</v>
      </c>
      <c r="E39" s="35">
        <v>4369.8</v>
      </c>
    </row>
    <row r="40" spans="1:5" s="21" customFormat="1" ht="15.75" thickBot="1">
      <c r="A40" s="23" t="s">
        <v>44</v>
      </c>
      <c r="B40" s="23"/>
      <c r="C40" s="23">
        <v>10924.5</v>
      </c>
      <c r="D40" s="29" t="s">
        <v>9</v>
      </c>
      <c r="E40" s="35">
        <v>4369.8</v>
      </c>
    </row>
    <row r="41" spans="1:5">
      <c r="A41" s="8" t="s">
        <v>28</v>
      </c>
      <c r="B41" s="7">
        <f>B42</f>
        <v>813.5593220338983</v>
      </c>
      <c r="C41" s="17">
        <f>C42</f>
        <v>960</v>
      </c>
      <c r="D41" s="28"/>
      <c r="E41" s="36"/>
    </row>
    <row r="42" spans="1:5" ht="30">
      <c r="A42" s="10" t="s">
        <v>11</v>
      </c>
      <c r="B42" s="9">
        <f>C42/1.18</f>
        <v>813.5593220338983</v>
      </c>
      <c r="C42" s="18">
        <f>E42*5*12</f>
        <v>960</v>
      </c>
      <c r="D42" s="33" t="s">
        <v>12</v>
      </c>
      <c r="E42" s="31">
        <v>16</v>
      </c>
    </row>
    <row r="43" spans="1:5">
      <c r="A43" s="6" t="s">
        <v>57</v>
      </c>
      <c r="B43" s="11" t="e">
        <f>B13+B16+B19+#REF!+B24+B27+B28+B29+B30+B31+B32+B35+B36+B41</f>
        <v>#REF!</v>
      </c>
      <c r="C43" s="17">
        <f>C13++C16+C19+C22+C23+C24+C27+C28+C30+C31+C32+C35+C36</f>
        <v>96844.489999999991</v>
      </c>
      <c r="D43" s="28"/>
      <c r="E43" s="33"/>
    </row>
    <row r="44" spans="1:5">
      <c r="A44" s="6" t="s">
        <v>58</v>
      </c>
      <c r="B44" s="12"/>
      <c r="C44" s="17">
        <f>C43*1.18+C41</f>
        <v>115236.49819999999</v>
      </c>
      <c r="D44" s="28"/>
      <c r="E44" s="31"/>
    </row>
    <row r="45" spans="1:5">
      <c r="A45" s="6" t="s">
        <v>59</v>
      </c>
      <c r="B45" s="12"/>
      <c r="C45" s="17">
        <f>C4+C6+C9-C44</f>
        <v>99626.951800000024</v>
      </c>
      <c r="D45" s="28"/>
      <c r="E45" s="31"/>
    </row>
    <row r="46" spans="1:5" ht="28.5">
      <c r="A46" s="8" t="s">
        <v>60</v>
      </c>
      <c r="B46" s="7"/>
      <c r="C46" s="17">
        <f>C45+C8</f>
        <v>39328.791800000006</v>
      </c>
      <c r="D46" s="28"/>
      <c r="E46" s="31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opLeftCell="A10" workbookViewId="0">
      <selection activeCell="A32" activeCellId="1" sqref="A30:XFD30 A32:XFD32"/>
    </sheetView>
  </sheetViews>
  <sheetFormatPr defaultRowHeight="15"/>
  <cols>
    <col min="1" max="1" width="57.140625" customWidth="1"/>
    <col min="2" max="2" width="32.28515625" style="21" hidden="1" customWidth="1"/>
    <col min="3" max="3" width="22.7109375" customWidth="1"/>
  </cols>
  <sheetData>
    <row r="2" spans="1:5">
      <c r="A2" s="21"/>
      <c r="C2" s="21"/>
      <c r="D2" s="21"/>
      <c r="E2" s="21"/>
    </row>
    <row r="3" spans="1:5">
      <c r="A3" s="21"/>
      <c r="C3" s="21"/>
      <c r="D3" s="21"/>
      <c r="E3" s="21"/>
    </row>
    <row r="4" spans="1:5" ht="15.75" thickBot="1">
      <c r="A4" s="21"/>
      <c r="C4" s="21"/>
      <c r="D4" s="21"/>
      <c r="E4" s="21"/>
    </row>
    <row r="5" spans="1:5" ht="15.75" thickBot="1">
      <c r="A5" s="22" t="s">
        <v>31</v>
      </c>
      <c r="B5" s="22"/>
      <c r="C5" s="22" t="s">
        <v>32</v>
      </c>
      <c r="D5" s="22" t="s">
        <v>33</v>
      </c>
      <c r="E5" s="22" t="s">
        <v>34</v>
      </c>
    </row>
    <row r="6" spans="1:5" s="27" customFormat="1" ht="15.75" thickBot="1">
      <c r="A6" s="26" t="s">
        <v>35</v>
      </c>
      <c r="B6" s="26"/>
      <c r="C6" s="26">
        <v>13234.8</v>
      </c>
      <c r="D6" s="26" t="s">
        <v>16</v>
      </c>
      <c r="E6" s="26">
        <v>246</v>
      </c>
    </row>
    <row r="7" spans="1:5" ht="15.75" thickBot="1">
      <c r="A7" s="23"/>
      <c r="B7" s="23"/>
      <c r="C7" s="23">
        <v>13234.8</v>
      </c>
      <c r="D7" s="23"/>
      <c r="E7" s="23">
        <v>246</v>
      </c>
    </row>
    <row r="8" spans="1:5" s="27" customFormat="1" ht="15.75" thickBot="1">
      <c r="A8" s="26" t="s">
        <v>36</v>
      </c>
      <c r="B8" s="26"/>
      <c r="C8" s="26">
        <v>13503.8</v>
      </c>
      <c r="D8" s="26" t="s">
        <v>16</v>
      </c>
      <c r="E8" s="26">
        <v>251</v>
      </c>
    </row>
    <row r="9" spans="1:5" ht="15.75" thickBot="1">
      <c r="A9" s="23"/>
      <c r="B9" s="23"/>
      <c r="C9" s="23">
        <v>13503.8</v>
      </c>
      <c r="D9" s="23"/>
      <c r="E9" s="23">
        <v>251</v>
      </c>
    </row>
    <row r="10" spans="1:5" s="27" customFormat="1" ht="15.75" thickBot="1">
      <c r="A10" s="26" t="s">
        <v>37</v>
      </c>
      <c r="B10" s="26"/>
      <c r="C10" s="26">
        <v>74.290000000000006</v>
      </c>
      <c r="D10" s="26" t="s">
        <v>9</v>
      </c>
      <c r="E10" s="26">
        <v>4369.8</v>
      </c>
    </row>
    <row r="11" spans="1:5" ht="15.75" thickBot="1">
      <c r="A11" s="23"/>
      <c r="B11" s="23"/>
      <c r="C11" s="23">
        <v>74.290000000000006</v>
      </c>
      <c r="D11" s="23"/>
      <c r="E11" s="23">
        <v>4369.8</v>
      </c>
    </row>
    <row r="12" spans="1:5" s="27" customFormat="1" ht="15.75" thickBot="1">
      <c r="A12" s="26" t="s">
        <v>38</v>
      </c>
      <c r="B12" s="26"/>
      <c r="C12" s="26">
        <v>74.290000000000006</v>
      </c>
      <c r="D12" s="26" t="s">
        <v>9</v>
      </c>
      <c r="E12" s="26">
        <v>4369.8</v>
      </c>
    </row>
    <row r="13" spans="1:5" ht="15.75" thickBot="1">
      <c r="A13" s="23"/>
      <c r="B13" s="23"/>
      <c r="C13" s="23">
        <v>74.290000000000006</v>
      </c>
      <c r="D13" s="23"/>
      <c r="E13" s="23">
        <v>4369.8</v>
      </c>
    </row>
    <row r="14" spans="1:5" s="27" customFormat="1" ht="15.75" thickBot="1">
      <c r="A14" s="26" t="s">
        <v>39</v>
      </c>
      <c r="B14" s="26"/>
      <c r="C14" s="26">
        <v>2053.81</v>
      </c>
      <c r="D14" s="26" t="s">
        <v>9</v>
      </c>
      <c r="E14" s="26">
        <v>4369.8</v>
      </c>
    </row>
    <row r="15" spans="1:5" ht="15.75" thickBot="1">
      <c r="A15" s="23"/>
      <c r="B15" s="23"/>
      <c r="C15" s="23">
        <v>2053.81</v>
      </c>
      <c r="D15" s="23"/>
      <c r="E15" s="23">
        <v>4369.8</v>
      </c>
    </row>
    <row r="16" spans="1:5" s="27" customFormat="1" ht="15.75" thickBot="1">
      <c r="A16" s="26" t="s">
        <v>40</v>
      </c>
      <c r="B16" s="26"/>
      <c r="C16" s="26">
        <v>3102.56</v>
      </c>
      <c r="D16" s="26" t="s">
        <v>9</v>
      </c>
      <c r="E16" s="26">
        <v>4369.8</v>
      </c>
    </row>
    <row r="17" spans="1:5" ht="15.75" thickBot="1">
      <c r="A17" s="23"/>
      <c r="B17" s="23"/>
      <c r="C17" s="23">
        <v>3102.56</v>
      </c>
      <c r="D17" s="23"/>
      <c r="E17" s="23">
        <v>4369.8</v>
      </c>
    </row>
    <row r="18" spans="1:5" s="27" customFormat="1" ht="15.75" thickBot="1">
      <c r="A18" s="26" t="s">
        <v>41</v>
      </c>
      <c r="B18" s="26"/>
      <c r="C18" s="26">
        <v>4675.68</v>
      </c>
      <c r="D18" s="26" t="s">
        <v>9</v>
      </c>
      <c r="E18" s="26">
        <v>4369.8</v>
      </c>
    </row>
    <row r="19" spans="1:5" ht="15.75" thickBot="1">
      <c r="A19" s="23"/>
      <c r="B19" s="23"/>
      <c r="C19" s="23">
        <v>4675.68</v>
      </c>
      <c r="D19" s="23"/>
      <c r="E19" s="23">
        <v>4369.8</v>
      </c>
    </row>
    <row r="20" spans="1:5" s="27" customFormat="1" ht="15.75" thickBot="1">
      <c r="A20" s="26" t="s">
        <v>42</v>
      </c>
      <c r="B20" s="26"/>
      <c r="C20" s="26">
        <v>5680.74</v>
      </c>
      <c r="D20" s="26" t="s">
        <v>9</v>
      </c>
      <c r="E20" s="26">
        <v>4369.8</v>
      </c>
    </row>
    <row r="21" spans="1:5" ht="15.75" thickBot="1">
      <c r="A21" s="23"/>
      <c r="B21" s="23"/>
      <c r="C21" s="23">
        <v>5680.74</v>
      </c>
      <c r="D21" s="23"/>
      <c r="E21" s="23">
        <v>4369.8</v>
      </c>
    </row>
    <row r="22" spans="1:5" s="27" customFormat="1" ht="15.75" thickBot="1">
      <c r="A22" s="26" t="s">
        <v>43</v>
      </c>
      <c r="B22" s="26"/>
      <c r="C22" s="26">
        <v>10531.2</v>
      </c>
      <c r="D22" s="26" t="s">
        <v>9</v>
      </c>
      <c r="E22" s="26">
        <v>4369.8</v>
      </c>
    </row>
    <row r="23" spans="1:5" ht="15.75" thickBot="1">
      <c r="A23" s="23"/>
      <c r="B23" s="23"/>
      <c r="C23" s="23">
        <v>10531.2</v>
      </c>
      <c r="D23" s="23"/>
      <c r="E23" s="23">
        <v>4369.8</v>
      </c>
    </row>
    <row r="24" spans="1:5" s="27" customFormat="1" ht="15.75" thickBot="1">
      <c r="A24" s="26" t="s">
        <v>44</v>
      </c>
      <c r="B24" s="26"/>
      <c r="C24" s="26">
        <v>10924.5</v>
      </c>
      <c r="D24" s="26" t="s">
        <v>9</v>
      </c>
      <c r="E24" s="26">
        <v>4369.8</v>
      </c>
    </row>
    <row r="25" spans="1:5" ht="15.75" thickBot="1">
      <c r="A25" s="23"/>
      <c r="B25" s="23"/>
      <c r="C25" s="23">
        <v>10924.5</v>
      </c>
      <c r="D25" s="23"/>
      <c r="E25" s="23">
        <v>4369.8</v>
      </c>
    </row>
    <row r="26" spans="1:5" s="27" customFormat="1" ht="15.75" thickBot="1">
      <c r="A26" s="26" t="s">
        <v>45</v>
      </c>
      <c r="B26" s="26"/>
      <c r="C26" s="26">
        <v>16692.64</v>
      </c>
      <c r="D26" s="26" t="s">
        <v>9</v>
      </c>
      <c r="E26" s="26">
        <v>4369.8</v>
      </c>
    </row>
    <row r="27" spans="1:5" ht="15.75" thickBot="1">
      <c r="A27" s="23"/>
      <c r="B27" s="23"/>
      <c r="C27" s="23">
        <v>16692.64</v>
      </c>
      <c r="D27" s="23"/>
      <c r="E27" s="23">
        <v>4369.8</v>
      </c>
    </row>
    <row r="28" spans="1:5" s="27" customFormat="1" ht="15.75" thickBot="1">
      <c r="A28" s="26" t="s">
        <v>46</v>
      </c>
      <c r="B28" s="26"/>
      <c r="C28" s="26">
        <v>15556.49</v>
      </c>
      <c r="D28" s="26" t="s">
        <v>9</v>
      </c>
      <c r="E28" s="26">
        <v>4369.8</v>
      </c>
    </row>
    <row r="29" spans="1:5" ht="15.75" thickBot="1">
      <c r="A29" s="23"/>
      <c r="B29" s="23"/>
      <c r="C29" s="23">
        <v>15556.49</v>
      </c>
      <c r="D29" s="23"/>
      <c r="E29" s="23">
        <v>4369.8</v>
      </c>
    </row>
    <row r="30" spans="1:5" ht="15.75" thickBot="1">
      <c r="A30" s="23" t="s">
        <v>47</v>
      </c>
      <c r="B30" s="23"/>
      <c r="C30" s="23">
        <v>540.28</v>
      </c>
      <c r="D30" s="23" t="s">
        <v>48</v>
      </c>
      <c r="E30" s="23">
        <v>2</v>
      </c>
    </row>
    <row r="31" spans="1:5" ht="15.75" thickBot="1">
      <c r="A31" s="23"/>
      <c r="B31" s="23"/>
      <c r="C31" s="23">
        <v>540.28</v>
      </c>
      <c r="D31" s="23"/>
      <c r="E31" s="23">
        <v>2</v>
      </c>
    </row>
    <row r="32" spans="1:5" ht="15.75" thickBot="1">
      <c r="A32" s="23" t="s">
        <v>49</v>
      </c>
      <c r="B32" s="23"/>
      <c r="C32" s="23">
        <v>199.41</v>
      </c>
      <c r="D32" s="23" t="s">
        <v>50</v>
      </c>
      <c r="E32" s="23">
        <v>1</v>
      </c>
    </row>
    <row r="33" spans="1:5" ht="15.75" thickBot="1">
      <c r="A33" s="23"/>
      <c r="B33" s="23"/>
      <c r="C33" s="23">
        <v>199.41</v>
      </c>
      <c r="D33" s="23"/>
      <c r="E33" s="23">
        <v>1</v>
      </c>
    </row>
    <row r="34" spans="1:5" ht="15.75" thickBot="1">
      <c r="A34" s="23"/>
      <c r="B34" s="23"/>
      <c r="C34" s="23">
        <v>96844.49</v>
      </c>
      <c r="D34" s="23"/>
      <c r="E34" s="23">
        <v>44198.000000000007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2019-02-06T07:03:08Z</cp:lastPrinted>
  <dcterms:created xsi:type="dcterms:W3CDTF">2018-02-13T05:54:21Z</dcterms:created>
  <dcterms:modified xsi:type="dcterms:W3CDTF">2019-02-28T05:30:52Z</dcterms:modified>
</cp:coreProperties>
</file>