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Лист1!$A$1:$E$39</definedName>
  </definedNames>
  <calcPr calcId="124519" calcMode="manual"/>
</workbook>
</file>

<file path=xl/calcChain.xml><?xml version="1.0" encoding="utf-8"?>
<calcChain xmlns="http://schemas.openxmlformats.org/spreadsheetml/2006/main">
  <c r="C38" i="1"/>
  <c r="C37"/>
  <c r="C8"/>
  <c r="C39" s="1"/>
  <c r="C32"/>
  <c r="C17"/>
  <c r="C7" i="4"/>
  <c r="E7"/>
  <c r="C9"/>
  <c r="E9"/>
  <c r="C11"/>
  <c r="E11"/>
  <c r="C13"/>
  <c r="E13"/>
  <c r="C15"/>
  <c r="E15"/>
  <c r="C17"/>
  <c r="E17"/>
  <c r="C19"/>
  <c r="E19"/>
  <c r="C21"/>
  <c r="E21"/>
  <c r="C22"/>
  <c r="E22"/>
  <c r="C9" i="1" l="1"/>
  <c r="C11" l="1"/>
  <c r="C28" l="1"/>
  <c r="C13"/>
  <c r="C36" l="1"/>
  <c r="B22"/>
  <c r="B32"/>
  <c r="B26"/>
  <c r="B24"/>
  <c r="B23" l="1"/>
  <c r="B35"/>
  <c r="B31"/>
  <c r="B28"/>
  <c r="B27"/>
  <c r="B25"/>
  <c r="B17"/>
  <c r="B16"/>
  <c r="B13"/>
  <c r="B36" l="1"/>
</calcChain>
</file>

<file path=xl/sharedStrings.xml><?xml version="1.0" encoding="utf-8"?>
<sst xmlns="http://schemas.openxmlformats.org/spreadsheetml/2006/main" count="101" uniqueCount="67">
  <si>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</si>
  <si>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</si>
  <si>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</si>
  <si>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</si>
  <si>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</si>
  <si>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</si>
  <si>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</si>
  <si>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</si>
  <si>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</si>
  <si>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</si>
  <si>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</si>
  <si>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</si>
  <si>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</si>
  <si>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</si>
  <si>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</si>
  <si>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</si>
  <si>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</si>
  <si>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</si>
  <si>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</si>
  <si>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</si>
  <si>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</si>
  <si>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</si>
  <si>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</si>
  <si>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</si>
  <si>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</si>
  <si>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</si>
  <si>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</si>
  <si>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ул. Корейская, д. 4</t>
  </si>
  <si>
    <t>Общий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</si>
  <si>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</si>
  <si>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</si>
  <si>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</si>
  <si>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</si>
  <si>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</si>
  <si>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</si>
  <si>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</si>
  <si>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</si>
  <si>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</si>
  <si>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</si>
  <si>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</si>
  <si>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</si>
  <si>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</si>
  <si>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</si>
  <si>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</si>
  <si>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</si>
  <si>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Вывоз ТКО 3,4 кв. 2018г. К=0,6;0,8;0,85;0,9;1 Итог</t>
  </si>
  <si>
    <t>Чел.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</si>
  <si>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</si>
  <si>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</si>
  <si>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</si>
  <si>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</si>
  <si>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</si>
  <si>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</si>
  <si>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</si>
  <si>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КОРЕЙСКАЯ ул. д.4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</si>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</sst>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43" fontId="13" fillId="0" borderId="2" xfId="3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/>
    </xf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0" fillId="3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28" workbookViewId="0">
      <selection activeCell="D14" sqref="D14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6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6</v>
      </c>
      <c r="B1" s="49"/>
      <c r="C1" s="49"/>
      <c r="D1" s="49"/>
      <c r="E1" s="49"/>
    </row>
    <row r="2" spans="1:5" s="28" customFormat="1" ht="15.75">
      <c r="A2" s="23" t="s">
        <v>27</v>
      </c>
      <c r="B2" s="27" t="s">
        <v>25</v>
      </c>
      <c r="C2" s="51" t="s">
        <v>56</v>
      </c>
      <c r="D2" s="51"/>
      <c r="E2" s="51"/>
    </row>
    <row r="3" spans="1:5" ht="57">
      <c r="A3" s="33" t="s">
        <v>3</v>
      </c>
      <c r="B3" s="30" t="s">
        <v>0</v>
      </c>
      <c r="C3" s="32" t="s">
        <v>26</v>
      </c>
      <c r="D3" s="5" t="s">
        <v>1</v>
      </c>
      <c r="E3" s="6" t="s">
        <v>2</v>
      </c>
    </row>
    <row r="4" spans="1:5">
      <c r="A4" s="40" t="s">
        <v>57</v>
      </c>
      <c r="B4" s="30"/>
      <c r="C4" s="31">
        <v>13538.9264</v>
      </c>
      <c r="D4" s="5"/>
      <c r="E4" s="6"/>
    </row>
    <row r="5" spans="1:5">
      <c r="A5" s="52" t="s">
        <v>64</v>
      </c>
      <c r="B5" s="53"/>
      <c r="C5" s="53"/>
      <c r="D5" s="53"/>
      <c r="E5" s="54"/>
    </row>
    <row r="6" spans="1:5">
      <c r="A6" s="40" t="s">
        <v>58</v>
      </c>
      <c r="B6" s="30"/>
      <c r="C6" s="31">
        <v>19837.2</v>
      </c>
      <c r="D6" s="5"/>
      <c r="E6" s="6"/>
    </row>
    <row r="7" spans="1:5">
      <c r="A7" s="40" t="s">
        <v>59</v>
      </c>
      <c r="B7" s="30"/>
      <c r="C7" s="31">
        <v>18254.07</v>
      </c>
      <c r="D7" s="5"/>
      <c r="E7" s="6"/>
    </row>
    <row r="8" spans="1:5">
      <c r="A8" s="40" t="s">
        <v>66</v>
      </c>
      <c r="B8" s="30"/>
      <c r="C8" s="31">
        <f>C7-C6</f>
        <v>-1583.130000000001</v>
      </c>
      <c r="D8" s="5"/>
      <c r="E8" s="6"/>
    </row>
    <row r="9" spans="1:5">
      <c r="A9" s="29" t="s">
        <v>7</v>
      </c>
      <c r="B9" s="30"/>
      <c r="C9" s="31">
        <f>C10</f>
        <v>0</v>
      </c>
      <c r="D9" s="5"/>
      <c r="E9" s="6"/>
    </row>
    <row r="10" spans="1:5">
      <c r="A10" s="35" t="s">
        <v>8</v>
      </c>
      <c r="B10" s="30"/>
      <c r="C10" s="34">
        <v>0</v>
      </c>
      <c r="D10" s="5"/>
      <c r="E10" s="6"/>
    </row>
    <row r="11" spans="1:5">
      <c r="A11" s="7" t="s">
        <v>60</v>
      </c>
      <c r="B11" s="8"/>
      <c r="C11" s="24">
        <f>C6+C9</f>
        <v>19837.2</v>
      </c>
      <c r="D11" s="10"/>
      <c r="E11" s="9"/>
    </row>
    <row r="12" spans="1:5">
      <c r="A12" s="50" t="s">
        <v>9</v>
      </c>
      <c r="B12" s="50"/>
      <c r="C12" s="50"/>
      <c r="D12" s="50"/>
      <c r="E12" s="50"/>
    </row>
    <row r="13" spans="1:5" ht="15.75" thickBot="1">
      <c r="A13" s="11" t="s">
        <v>10</v>
      </c>
      <c r="B13" s="8" t="e">
        <f>#REF!</f>
        <v>#REF!</v>
      </c>
      <c r="C13" s="24">
        <f>C14+C15</f>
        <v>7948.26</v>
      </c>
      <c r="D13" s="10"/>
      <c r="E13" s="9"/>
    </row>
    <row r="14" spans="1:5" s="44" customFormat="1" ht="15.75" outlineLevel="2" thickBot="1">
      <c r="A14" s="43" t="s">
        <v>34</v>
      </c>
      <c r="B14" s="43" t="s">
        <v>33</v>
      </c>
      <c r="C14" s="43">
        <v>4114.1400000000003</v>
      </c>
      <c r="D14" s="47" t="s">
        <v>5</v>
      </c>
      <c r="E14" s="47">
        <v>1077</v>
      </c>
    </row>
    <row r="15" spans="1:5" s="44" customFormat="1" ht="15.75" outlineLevel="2" thickBot="1">
      <c r="A15" s="43" t="s">
        <v>31</v>
      </c>
      <c r="B15" s="43" t="s">
        <v>30</v>
      </c>
      <c r="C15" s="43">
        <v>3834.12</v>
      </c>
      <c r="D15" s="47" t="s">
        <v>5</v>
      </c>
      <c r="E15" s="47">
        <v>1077</v>
      </c>
    </row>
    <row r="16" spans="1:5" ht="28.5">
      <c r="A16" s="11" t="s">
        <v>11</v>
      </c>
      <c r="B16" s="8" t="e">
        <f>#REF!</f>
        <v>#REF!</v>
      </c>
      <c r="C16" s="24">
        <v>0</v>
      </c>
      <c r="D16" s="10"/>
      <c r="E16" s="9"/>
    </row>
    <row r="17" spans="1:6" ht="15.75" thickBot="1">
      <c r="A17" s="11" t="s">
        <v>12</v>
      </c>
      <c r="B17" s="12" t="e">
        <f>#REF!+#REF!</f>
        <v>#REF!</v>
      </c>
      <c r="C17" s="24">
        <f>C18+C19</f>
        <v>5164.8</v>
      </c>
      <c r="D17" s="13"/>
      <c r="E17" s="14"/>
    </row>
    <row r="18" spans="1:6" customFormat="1" ht="15.75" outlineLevel="2" thickBot="1">
      <c r="A18" s="36" t="s">
        <v>49</v>
      </c>
      <c r="B18" s="36" t="s">
        <v>49</v>
      </c>
      <c r="C18" s="36">
        <v>2582.4</v>
      </c>
      <c r="D18" s="48" t="s">
        <v>46</v>
      </c>
      <c r="E18" s="48">
        <v>48</v>
      </c>
    </row>
    <row r="19" spans="1:6" customFormat="1" ht="15.75" outlineLevel="2" thickBot="1">
      <c r="A19" s="36" t="s">
        <v>47</v>
      </c>
      <c r="B19" s="36" t="s">
        <v>47</v>
      </c>
      <c r="C19" s="36">
        <v>2582.4</v>
      </c>
      <c r="D19" s="48" t="s">
        <v>46</v>
      </c>
      <c r="E19" s="48">
        <v>48</v>
      </c>
    </row>
    <row r="20" spans="1:6" ht="42.75">
      <c r="A20" s="11" t="s">
        <v>13</v>
      </c>
      <c r="B20" s="8"/>
      <c r="C20" s="24">
        <v>0</v>
      </c>
      <c r="D20" s="10"/>
      <c r="E20" s="9"/>
    </row>
    <row r="21" spans="1:6" ht="42.75" outlineLevel="1">
      <c r="A21" s="11" t="s">
        <v>14</v>
      </c>
      <c r="B21" s="20"/>
      <c r="C21" s="25">
        <v>0</v>
      </c>
      <c r="D21" s="21"/>
      <c r="E21" s="21"/>
    </row>
    <row r="22" spans="1:6" ht="42.75">
      <c r="A22" s="11" t="s">
        <v>15</v>
      </c>
      <c r="B22" s="8" t="e">
        <f>SUM(#REF!)</f>
        <v>#REF!</v>
      </c>
      <c r="C22" s="24">
        <v>0</v>
      </c>
      <c r="D22" s="10"/>
      <c r="E22" s="9"/>
      <c r="F22" s="15" t="s">
        <v>4</v>
      </c>
    </row>
    <row r="23" spans="1:6" ht="28.5">
      <c r="A23" s="11" t="s">
        <v>16</v>
      </c>
      <c r="B23" s="8" t="e">
        <f>#REF!+#REF!</f>
        <v>#REF!</v>
      </c>
      <c r="C23" s="24">
        <v>0</v>
      </c>
      <c r="D23" s="10"/>
      <c r="E23" s="9"/>
    </row>
    <row r="24" spans="1:6" ht="28.5">
      <c r="A24" s="11" t="s">
        <v>17</v>
      </c>
      <c r="B24" s="8" t="e">
        <f>SUM(#REF!)</f>
        <v>#REF!</v>
      </c>
      <c r="C24" s="24">
        <v>0</v>
      </c>
      <c r="D24" s="10"/>
      <c r="E24" s="9"/>
    </row>
    <row r="25" spans="1:6" ht="28.5">
      <c r="A25" s="11" t="s">
        <v>18</v>
      </c>
      <c r="B25" s="8" t="e">
        <f>#REF!</f>
        <v>#REF!</v>
      </c>
      <c r="C25" s="24">
        <v>0</v>
      </c>
      <c r="D25" s="10"/>
      <c r="E25" s="9"/>
    </row>
    <row r="26" spans="1:6" ht="28.5">
      <c r="A26" s="11" t="s">
        <v>19</v>
      </c>
      <c r="B26" s="8" t="e">
        <f>#REF!+#REF!</f>
        <v>#REF!</v>
      </c>
      <c r="C26" s="24">
        <v>0</v>
      </c>
      <c r="D26" s="10"/>
      <c r="E26" s="9"/>
    </row>
    <row r="27" spans="1:6" ht="28.5">
      <c r="A27" s="11" t="s">
        <v>20</v>
      </c>
      <c r="B27" s="8" t="e">
        <f>#REF!</f>
        <v>#REF!</v>
      </c>
      <c r="C27" s="24">
        <v>0</v>
      </c>
      <c r="D27" s="10"/>
      <c r="E27" s="9"/>
    </row>
    <row r="28" spans="1:6" ht="29.25" thickBot="1">
      <c r="A28" s="11" t="s">
        <v>21</v>
      </c>
      <c r="B28" s="8" t="e">
        <f>B29+#REF!</f>
        <v>#VALUE!</v>
      </c>
      <c r="C28" s="24">
        <f>C29+C30</f>
        <v>1241.78</v>
      </c>
      <c r="D28" s="10"/>
      <c r="E28" s="9"/>
    </row>
    <row r="29" spans="1:6" customFormat="1" ht="15.75" outlineLevel="2" thickBot="1">
      <c r="A29" s="36" t="s">
        <v>38</v>
      </c>
      <c r="B29" s="36" t="s">
        <v>38</v>
      </c>
      <c r="C29" s="36">
        <v>509.42</v>
      </c>
      <c r="D29" s="48" t="s">
        <v>5</v>
      </c>
      <c r="E29" s="48">
        <v>1077</v>
      </c>
    </row>
    <row r="30" spans="1:6" customFormat="1" ht="15.75" outlineLevel="2" thickBot="1">
      <c r="A30" s="36" t="s">
        <v>36</v>
      </c>
      <c r="B30" s="36" t="s">
        <v>36</v>
      </c>
      <c r="C30" s="36">
        <v>732.36</v>
      </c>
      <c r="D30" s="48" t="s">
        <v>5</v>
      </c>
      <c r="E30" s="48">
        <v>1077</v>
      </c>
    </row>
    <row r="31" spans="1:6" ht="42.75">
      <c r="A31" s="11" t="s">
        <v>22</v>
      </c>
      <c r="B31" s="8" t="e">
        <f>#REF!</f>
        <v>#REF!</v>
      </c>
      <c r="C31" s="24">
        <v>0</v>
      </c>
      <c r="D31" s="10"/>
      <c r="E31" s="9"/>
    </row>
    <row r="32" spans="1:6" ht="57.75" thickBot="1">
      <c r="A32" s="11" t="s">
        <v>23</v>
      </c>
      <c r="B32" s="8">
        <f>SUM(B34:B34)</f>
        <v>0</v>
      </c>
      <c r="C32" s="24">
        <f>C34+C33</f>
        <v>36.619999999999997</v>
      </c>
      <c r="D32" s="10"/>
      <c r="E32" s="9"/>
    </row>
    <row r="33" spans="1:5" customFormat="1" ht="15.75" outlineLevel="2" thickBot="1">
      <c r="A33" s="36" t="s">
        <v>44</v>
      </c>
      <c r="B33" s="36" t="s">
        <v>43</v>
      </c>
      <c r="C33" s="36">
        <v>18.309999999999999</v>
      </c>
      <c r="D33" s="48" t="s">
        <v>5</v>
      </c>
      <c r="E33" s="48">
        <v>1077</v>
      </c>
    </row>
    <row r="34" spans="1:5" customFormat="1" ht="15.75" outlineLevel="2" thickBot="1">
      <c r="A34" s="36" t="s">
        <v>41</v>
      </c>
      <c r="B34" s="36" t="s">
        <v>40</v>
      </c>
      <c r="C34" s="36">
        <v>18.309999999999999</v>
      </c>
      <c r="D34" s="48" t="s">
        <v>5</v>
      </c>
      <c r="E34" s="48">
        <v>1077</v>
      </c>
    </row>
    <row r="35" spans="1:5">
      <c r="A35" s="11" t="s">
        <v>24</v>
      </c>
      <c r="B35" s="8" t="e">
        <f>#REF!</f>
        <v>#REF!</v>
      </c>
      <c r="C35" s="24">
        <v>0</v>
      </c>
      <c r="D35" s="10"/>
      <c r="E35" s="9"/>
    </row>
    <row r="36" spans="1:5">
      <c r="A36" s="45" t="s">
        <v>61</v>
      </c>
      <c r="B36" s="16" t="e">
        <f>B13+B16+B17+#REF!+B22+B23+B24+B25+B26+B27+B28+B31+B32+B35</f>
        <v>#REF!</v>
      </c>
      <c r="C36" s="24">
        <f>C13+C16+C17+C20+C21+C22+C23+C24+C25+C26+C27+C28+C31+C32</f>
        <v>14391.460000000003</v>
      </c>
      <c r="D36" s="17"/>
      <c r="E36" s="9"/>
    </row>
    <row r="37" spans="1:5">
      <c r="A37" s="45" t="s">
        <v>62</v>
      </c>
      <c r="B37" s="18"/>
      <c r="C37" s="24">
        <f>C36*1.18+C35</f>
        <v>16981.922800000004</v>
      </c>
      <c r="D37" s="10"/>
      <c r="E37" s="9"/>
    </row>
    <row r="38" spans="1:5">
      <c r="A38" s="45" t="s">
        <v>63</v>
      </c>
      <c r="B38" s="18"/>
      <c r="C38" s="24">
        <f>C4+C6+C9-C37</f>
        <v>16394.203599999997</v>
      </c>
      <c r="D38" s="10"/>
      <c r="E38" s="9"/>
    </row>
    <row r="39" spans="1:5" ht="28.5">
      <c r="A39" s="46" t="s">
        <v>65</v>
      </c>
      <c r="B39" s="8"/>
      <c r="C39" s="24">
        <f>C38+C8</f>
        <v>14811.073599999996</v>
      </c>
      <c r="D39" s="10"/>
      <c r="E39" s="9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2"/>
  <sheetViews>
    <sheetView workbookViewId="0">
      <selection activeCell="A12" activeCellId="1" sqref="A10:XFD10 A12:XFD12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55</v>
      </c>
    </row>
    <row r="3" spans="1:5">
      <c r="A3" t="s">
        <v>54</v>
      </c>
    </row>
    <row r="4" spans="1:5" ht="15.75" thickBot="1"/>
    <row r="5" spans="1:5" ht="15.75" thickBot="1">
      <c r="A5" s="39"/>
      <c r="B5" s="39" t="s">
        <v>53</v>
      </c>
      <c r="C5" s="39" t="s">
        <v>52</v>
      </c>
      <c r="D5" s="39" t="s">
        <v>51</v>
      </c>
      <c r="E5" s="39" t="s">
        <v>50</v>
      </c>
    </row>
    <row r="6" spans="1:5" ht="15.75" outlineLevel="2" thickBot="1">
      <c r="A6" s="36" t="s">
        <v>49</v>
      </c>
      <c r="B6" s="36" t="s">
        <v>49</v>
      </c>
      <c r="C6" s="36">
        <v>2582.4</v>
      </c>
      <c r="D6" s="36" t="s">
        <v>46</v>
      </c>
      <c r="E6" s="36">
        <v>48</v>
      </c>
    </row>
    <row r="7" spans="1:5" ht="15.75" outlineLevel="1" thickBot="1">
      <c r="A7" s="38" t="s">
        <v>48</v>
      </c>
      <c r="B7" s="36"/>
      <c r="C7" s="36">
        <f>SUBTOTAL(9,C6:C6)</f>
        <v>2582.4</v>
      </c>
      <c r="D7" s="36"/>
      <c r="E7" s="36">
        <f>SUBTOTAL(9,E6:E6)</f>
        <v>48</v>
      </c>
    </row>
    <row r="8" spans="1:5" ht="15.75" outlineLevel="2" thickBot="1">
      <c r="A8" s="36" t="s">
        <v>47</v>
      </c>
      <c r="B8" s="36" t="s">
        <v>47</v>
      </c>
      <c r="C8" s="36">
        <v>2582.4</v>
      </c>
      <c r="D8" s="36" t="s">
        <v>46</v>
      </c>
      <c r="E8" s="36">
        <v>48</v>
      </c>
    </row>
    <row r="9" spans="1:5" ht="15.75" outlineLevel="1" thickBot="1">
      <c r="A9" s="37" t="s">
        <v>45</v>
      </c>
      <c r="B9" s="36"/>
      <c r="C9" s="36">
        <f>SUBTOTAL(9,C8:C8)</f>
        <v>2582.4</v>
      </c>
      <c r="D9" s="36"/>
      <c r="E9" s="36">
        <f>SUBTOTAL(9,E8:E8)</f>
        <v>48</v>
      </c>
    </row>
    <row r="10" spans="1:5" ht="15.75" outlineLevel="2" thickBot="1">
      <c r="A10" s="36" t="s">
        <v>44</v>
      </c>
      <c r="B10" s="36" t="s">
        <v>43</v>
      </c>
      <c r="C10" s="36">
        <v>18.309999999999999</v>
      </c>
      <c r="D10" s="36" t="s">
        <v>5</v>
      </c>
      <c r="E10" s="36">
        <v>1077</v>
      </c>
    </row>
    <row r="11" spans="1:5" ht="15.75" outlineLevel="1" thickBot="1">
      <c r="A11" s="37" t="s">
        <v>42</v>
      </c>
      <c r="B11" s="36"/>
      <c r="C11" s="36">
        <f>SUBTOTAL(9,C10:C10)</f>
        <v>18.309999999999999</v>
      </c>
      <c r="D11" s="36"/>
      <c r="E11" s="36">
        <f>SUBTOTAL(9,E10:E10)</f>
        <v>1077</v>
      </c>
    </row>
    <row r="12" spans="1:5" ht="15.75" outlineLevel="2" thickBot="1">
      <c r="A12" s="36" t="s">
        <v>41</v>
      </c>
      <c r="B12" s="36" t="s">
        <v>40</v>
      </c>
      <c r="C12" s="36">
        <v>18.309999999999999</v>
      </c>
      <c r="D12" s="36" t="s">
        <v>5</v>
      </c>
      <c r="E12" s="36">
        <v>1077</v>
      </c>
    </row>
    <row r="13" spans="1:5" ht="15.75" outlineLevel="1" thickBot="1">
      <c r="A13" s="37" t="s">
        <v>39</v>
      </c>
      <c r="B13" s="36"/>
      <c r="C13" s="36">
        <f>SUBTOTAL(9,C12:C12)</f>
        <v>18.309999999999999</v>
      </c>
      <c r="D13" s="36"/>
      <c r="E13" s="36">
        <f>SUBTOTAL(9,E12:E12)</f>
        <v>1077</v>
      </c>
    </row>
    <row r="14" spans="1:5" ht="15.75" outlineLevel="2" thickBot="1">
      <c r="A14" s="36" t="s">
        <v>38</v>
      </c>
      <c r="B14" s="36" t="s">
        <v>38</v>
      </c>
      <c r="C14" s="36">
        <v>509.42</v>
      </c>
      <c r="D14" s="36" t="s">
        <v>5</v>
      </c>
      <c r="E14" s="36">
        <v>1077</v>
      </c>
    </row>
    <row r="15" spans="1:5" ht="15.75" outlineLevel="1" thickBot="1">
      <c r="A15" s="37" t="s">
        <v>37</v>
      </c>
      <c r="B15" s="36"/>
      <c r="C15" s="36">
        <f>SUBTOTAL(9,C14:C14)</f>
        <v>509.42</v>
      </c>
      <c r="D15" s="36"/>
      <c r="E15" s="36">
        <f>SUBTOTAL(9,E14:E14)</f>
        <v>1077</v>
      </c>
    </row>
    <row r="16" spans="1:5" ht="15.75" outlineLevel="2" thickBot="1">
      <c r="A16" s="36" t="s">
        <v>36</v>
      </c>
      <c r="B16" s="36" t="s">
        <v>36</v>
      </c>
      <c r="C16" s="36">
        <v>732.36</v>
      </c>
      <c r="D16" s="36" t="s">
        <v>5</v>
      </c>
      <c r="E16" s="36">
        <v>1077</v>
      </c>
    </row>
    <row r="17" spans="1:5" ht="15.75" outlineLevel="1" thickBot="1">
      <c r="A17" s="37" t="s">
        <v>35</v>
      </c>
      <c r="B17" s="36"/>
      <c r="C17" s="36">
        <f>SUBTOTAL(9,C16:C16)</f>
        <v>732.36</v>
      </c>
      <c r="D17" s="36"/>
      <c r="E17" s="36">
        <f>SUBTOTAL(9,E16:E16)</f>
        <v>1077</v>
      </c>
    </row>
    <row r="18" spans="1:5" s="42" customFormat="1" ht="15.75" outlineLevel="2" thickBot="1">
      <c r="A18" s="41" t="s">
        <v>34</v>
      </c>
      <c r="B18" s="41" t="s">
        <v>33</v>
      </c>
      <c r="C18" s="41">
        <v>4114.1400000000003</v>
      </c>
      <c r="D18" s="41" t="s">
        <v>5</v>
      </c>
      <c r="E18" s="41">
        <v>1077</v>
      </c>
    </row>
    <row r="19" spans="1:5" ht="15.75" outlineLevel="1" thickBot="1">
      <c r="A19" s="37" t="s">
        <v>32</v>
      </c>
      <c r="B19" s="36"/>
      <c r="C19" s="36">
        <f>SUBTOTAL(9,C18:C18)</f>
        <v>4114.1400000000003</v>
      </c>
      <c r="D19" s="36"/>
      <c r="E19" s="36">
        <f>SUBTOTAL(9,E18:E18)</f>
        <v>1077</v>
      </c>
    </row>
    <row r="20" spans="1:5" s="42" customFormat="1" ht="15.75" outlineLevel="2" thickBot="1">
      <c r="A20" s="41" t="s">
        <v>31</v>
      </c>
      <c r="B20" s="41" t="s">
        <v>30</v>
      </c>
      <c r="C20" s="41">
        <v>3834.12</v>
      </c>
      <c r="D20" s="41" t="s">
        <v>5</v>
      </c>
      <c r="E20" s="41">
        <v>1077</v>
      </c>
    </row>
    <row r="21" spans="1:5" ht="15.75" outlineLevel="1" thickBot="1">
      <c r="A21" s="37" t="s">
        <v>29</v>
      </c>
      <c r="B21" s="36"/>
      <c r="C21" s="36">
        <f>SUBTOTAL(9,C20:C20)</f>
        <v>3834.12</v>
      </c>
      <c r="D21" s="36"/>
      <c r="E21" s="36">
        <f>SUBTOTAL(9,E20:E20)</f>
        <v>1077</v>
      </c>
    </row>
    <row r="22" spans="1:5" ht="15.75" thickBot="1">
      <c r="A22" s="37" t="s">
        <v>28</v>
      </c>
      <c r="B22" s="36"/>
      <c r="C22" s="36">
        <f>SUBTOTAL(9,C6:C20)</f>
        <v>14391.46</v>
      </c>
      <c r="D22" s="36"/>
      <c r="E22" s="36">
        <f>SUBTOTAL(9,E6:E20)</f>
        <v>6558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2018-03-12T01:22:37Z</cp:lastPrinted>
  <dcterms:created xsi:type="dcterms:W3CDTF">2016-03-18T02:51:51Z</dcterms:created>
  <dcterms:modified xsi:type="dcterms:W3CDTF">2019-02-28T05:05:14Z</dcterms:modified>
</cp:coreProperties>
</file>