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Лист1!$A$1:$F$64</definedName>
  </definedNames>
  <calcPr calcId="124519" calcMode="manual"/>
</workbook>
</file>

<file path=xl/calcChain.xml><?xml version="1.0" encoding="utf-8"?>
<calcChain xmlns="http://schemas.openxmlformats.org/spreadsheetml/2006/main">
  <c r="C63" i="1"/>
  <c r="C64" s="1"/>
  <c r="C62"/>
  <c r="C59"/>
  <c r="C12"/>
  <c r="C8"/>
  <c r="C9"/>
  <c r="C61"/>
  <c r="C34"/>
  <c r="C54"/>
  <c r="C51"/>
  <c r="C23"/>
  <c r="C20"/>
  <c r="C17"/>
  <c r="C14"/>
  <c r="C45"/>
  <c r="C60"/>
  <c r="C10"/>
  <c r="C48"/>
</calcChain>
</file>

<file path=xl/sharedStrings.xml><?xml version="1.0" encoding="utf-8"?>
<sst xmlns="http://schemas.openxmlformats.org/spreadsheetml/2006/main" count="174" uniqueCount="101">
  <si>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</si>
  <si>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</si>
  <si>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</si>
  <si>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</si>
  <si>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</si>
  <si>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</si>
  <si>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</si>
  <si>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</si>
  <si>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</si>
  <si>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</si>
  <si>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</si>
  <si>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</si>
  <si>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</si>
  <si>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</si>
  <si>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</si>
  <si>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</si>
  <si>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</si>
  <si>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</si>
  <si>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</si>
  <si>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</si>
  <si>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</si>
  <si>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</si>
  <si>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</si>
  <si>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</si>
  <si>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</si>
  <si>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</si>
  <si>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</si>
  <si>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Дератизация</t>
  </si>
  <si>
    <t xml:space="preserve">Годовая фактическая стоимость работ (услуг) </t>
  </si>
  <si>
    <t>1 стояк</t>
  </si>
  <si>
    <t>Адрес: мкр. Осетровка, д. 21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</si>
  <si>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</si>
  <si>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</si>
  <si>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</si>
  <si>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</si>
  <si>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</si>
  <si>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</si>
  <si>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 xml:space="preserve">Накопительная по работам за период c  01.01.2018 по  31.12.2018 г.                                                                                   </t>
  </si>
  <si>
    <t xml:space="preserve">По адресу ОСЕТРОВКА мкр д.21                                           </t>
  </si>
  <si>
    <t>Сумма</t>
  </si>
  <si>
    <t>Ед.изм</t>
  </si>
  <si>
    <t>Кол-во</t>
  </si>
  <si>
    <t>Вывоз ТКО 1,2 кв. 2018 г. коэф. 0,6;0,8;0,85;0,9;1</t>
  </si>
  <si>
    <t>Вывоз ТКО 1,2 кв. 2018 г. коэф. 0,6;0,8;0,85;0,9;1 Итог</t>
  </si>
  <si>
    <t>Вывоз ТКО 3,4 кв. 2018г. К=0,6;0,8;0,85;0,9;1</t>
  </si>
  <si>
    <t>Вывоз ТКО 3,4 кв. 2018г. К=0,6;0,8;0,85;0,9;1 Итог</t>
  </si>
  <si>
    <t>Дератизация Итог</t>
  </si>
  <si>
    <t>Закрытие и открытие стояков</t>
  </si>
  <si>
    <t>Закрытие и открытие стояков Итог</t>
  </si>
  <si>
    <t>Орг-ция мест накоп. ртуть содержащих ламп 1,2 кв. 2018 г. к=</t>
  </si>
  <si>
    <t>Орг-ция мест накоп. ртуть содержащих ламп 1,2 кв. 2018 г. к= Итог</t>
  </si>
  <si>
    <t>Орг-ция мест накоп.ртуть содерж-х ламп 3,4 кв.2018 г.К=0,6;0</t>
  </si>
  <si>
    <t>Орг-ция мест накоп.ртуть содерж-х ламп 3,4 кв.2018 г.К=0,6;0 Итог</t>
  </si>
  <si>
    <t>Очистка канализационной сети</t>
  </si>
  <si>
    <t>Очистка канализационной сети Итог</t>
  </si>
  <si>
    <t>Содержание ДРС 1,2 кв. 2018 г. коэф. 0,6</t>
  </si>
  <si>
    <t>Содержание ДРС 1,2 кв. 2018 г. коэф. 0,6 Итог</t>
  </si>
  <si>
    <t>Содержание ДРС 3,4 кв. 2018 г. к= 0,6</t>
  </si>
  <si>
    <t>Содержание ДРС 3,4 кв. 2018 г. к= 0,6 Итог</t>
  </si>
  <si>
    <t>ТО газового оборудования к=0,6;0,8;0,85;0,9;1( 1,2 кв. 2018</t>
  </si>
  <si>
    <t>ТО газового оборудования к=0,6;0,8;0,85;0,9;1( 1,2 кв. 2018 Итог</t>
  </si>
  <si>
    <t>Тех.обслуживание газового оборудования.К= 0,6;0,8;0,9,1 (3,4</t>
  </si>
  <si>
    <t>Тех.обслуживание газового оборудования.К= 0,6;0,8;0,9,1 (3,4 Итог</t>
  </si>
  <si>
    <t>Уборка МОП 1,2 кв. 2018 г. коэф. 0,6</t>
  </si>
  <si>
    <t>Уборка МОП 1,2 кв. 2018 г. коэф. 0,6 Итог</t>
  </si>
  <si>
    <t>Уборка МОП 3,4 кв. 2018 г.К=0,6</t>
  </si>
  <si>
    <t>Уборка МОП 3,4 кв. 2018 г.К=0,6 Итог</t>
  </si>
  <si>
    <t>Уборка придомовой территории 1,2 кв. 2018 г. коэф. 06</t>
  </si>
  <si>
    <t>Уборка придомовой территории 1,2 кв. 2018 г. коэф. 06 Итог</t>
  </si>
  <si>
    <t>Уборка придомовой территории 3,4 кв.2018 г. К=0,6</t>
  </si>
  <si>
    <t>Уборка придомовой территории 3,4 кв.2018 г. К=0,6 Итог</t>
  </si>
  <si>
    <t>Управление жилым фондом 3,4 кв. 2018 г. 0,6;0,8;0,85;0,9;1</t>
  </si>
  <si>
    <t>Управление жилым фондом 3,4 кв. 2018 г. 0,6;0,8;0,85;0,9;1 Итог</t>
  </si>
  <si>
    <t>Управлением жил. фонд 1,2 кв. 2018 г. 0,6;0,8;0,85;0,9;1</t>
  </si>
  <si>
    <t>Управлением жил. фонд 1,2 кв. 2018 г. 0,6;0,8;0,85;0,9;1 Итог</t>
  </si>
  <si>
    <t>Холодная вода (ОДН) 1,2 кв. 2018 г. к=0,6;0,8</t>
  </si>
  <si>
    <t>Холодная вода (ОДН) 1,2 кв. 2018 г. к=0,6;0,8 Итог</t>
  </si>
  <si>
    <t>Холодная вода,потр. при содер.общ.имущ.МКД 3,4 кв.2018г 1-5</t>
  </si>
  <si>
    <t>Холодная вода,потр. при содер.общ.имущ.МКД 3,4 кв.2018г 1-5 Итог</t>
  </si>
  <si>
    <t>Электр-я энергия потр. при содержании общего имущ. в МКД 201</t>
  </si>
  <si>
    <t>Электр-я энергия потр. при содержании общего имущ. в МКД 201 Итог</t>
  </si>
  <si>
    <t>Электрическая энергия,потр.при содержании.общегоимущ.в МКД 3</t>
  </si>
  <si>
    <t>Электрическая энергия,потр.при содержании.общегоимущ.в МКД 3 Итог</t>
  </si>
  <si>
    <t>осмотр подвала</t>
  </si>
  <si>
    <t>раз</t>
  </si>
  <si>
    <t>осмотр подвала Итог</t>
  </si>
  <si>
    <t>покраска теплового узла</t>
  </si>
  <si>
    <t>покраска теплового узла Итог</t>
  </si>
  <si>
    <t>прочистка канализационной сети внутренней</t>
  </si>
  <si>
    <t>прочистка канализационной сети внутренней Итог</t>
  </si>
  <si>
    <t>сброс воздуха с системы отопления</t>
  </si>
  <si>
    <t>сброс воздуха с системы отопления Итог</t>
  </si>
  <si>
    <t>Общий итог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</si>
  <si>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</si>
  <si>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</si>
  <si>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</si>
  <si>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ИП Иванова Е. И</t>
  </si>
  <si>
    <t>15. Прочая работа (услуга)</t>
  </si>
  <si>
    <t>Расходы по снятию показаний с ИПУ по электроэнергии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</si>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</sst>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3" fontId="6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>
      <alignment vertical="center"/>
    </xf>
    <xf numFmtId="43" fontId="5" fillId="0" borderId="2" xfId="1" applyFont="1" applyFill="1" applyBorder="1" applyAlignment="1"/>
    <xf numFmtId="43" fontId="4" fillId="0" borderId="0" xfId="1" applyFont="1" applyFill="1" applyAlignment="1">
      <alignment vertical="center"/>
    </xf>
    <xf numFmtId="43" fontId="5" fillId="0" borderId="2" xfId="1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43" fontId="10" fillId="0" borderId="2" xfId="1" applyFont="1" applyFill="1" applyBorder="1" applyAlignment="1">
      <alignment vertical="center" wrapText="1"/>
    </xf>
    <xf numFmtId="0" fontId="0" fillId="3" borderId="6" xfId="0" applyFill="1" applyBorder="1"/>
    <xf numFmtId="0" fontId="0" fillId="0" borderId="0" xfId="0"/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9" fillId="0" borderId="6" xfId="0" applyNumberFormat="1" applyFont="1" applyFill="1" applyBorder="1"/>
    <xf numFmtId="0" fontId="9" fillId="0" borderId="6" xfId="0" applyFont="1" applyFill="1" applyBorder="1"/>
    <xf numFmtId="0" fontId="0" fillId="3" borderId="0" xfId="0" applyFill="1"/>
    <xf numFmtId="43" fontId="10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43" fontId="5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A8" sqref="A8"/>
    </sheetView>
  </sheetViews>
  <sheetFormatPr defaultRowHeight="15" outlineLevelRow="1"/>
  <cols>
    <col min="1" max="1" width="59.5703125" style="6" customWidth="1"/>
    <col min="2" max="2" width="59.5703125" style="6" hidden="1" customWidth="1"/>
    <col min="3" max="3" width="17.28515625" style="10" customWidth="1"/>
    <col min="4" max="4" width="12.140625" style="33" customWidth="1"/>
    <col min="5" max="5" width="20" style="34" customWidth="1"/>
    <col min="6" max="6" width="0" style="1" hidden="1" customWidth="1"/>
    <col min="7" max="16384" width="9.140625" style="1"/>
  </cols>
  <sheetData>
    <row r="1" spans="1:5" ht="66.75" customHeight="1">
      <c r="A1" s="42" t="s">
        <v>0</v>
      </c>
      <c r="B1" s="42"/>
      <c r="C1" s="42"/>
      <c r="D1" s="42"/>
      <c r="E1" s="42"/>
    </row>
    <row r="2" spans="1:5">
      <c r="A2" s="4" t="s">
        <v>30</v>
      </c>
      <c r="B2" s="4"/>
      <c r="C2" s="44" t="s">
        <v>31</v>
      </c>
      <c r="D2" s="44"/>
      <c r="E2" s="44"/>
    </row>
    <row r="3" spans="1:5" ht="57">
      <c r="A3" s="3" t="s">
        <v>1</v>
      </c>
      <c r="B3" s="3"/>
      <c r="C3" s="7" t="s">
        <v>28</v>
      </c>
      <c r="D3" s="14" t="s">
        <v>2</v>
      </c>
      <c r="E3" s="13" t="s">
        <v>3</v>
      </c>
    </row>
    <row r="4" spans="1:5">
      <c r="A4" s="3" t="s">
        <v>32</v>
      </c>
      <c r="B4" s="3"/>
      <c r="C4" s="7">
        <v>-642328.87</v>
      </c>
      <c r="D4" s="14"/>
      <c r="E4" s="13"/>
    </row>
    <row r="5" spans="1:5">
      <c r="A5" s="45" t="s">
        <v>36</v>
      </c>
      <c r="B5" s="46"/>
      <c r="C5" s="46"/>
      <c r="D5" s="46"/>
      <c r="E5" s="47"/>
    </row>
    <row r="6" spans="1:5">
      <c r="A6" s="3" t="s">
        <v>33</v>
      </c>
      <c r="B6" s="3"/>
      <c r="C6" s="7">
        <v>289823.77</v>
      </c>
      <c r="D6" s="14"/>
      <c r="E6" s="13"/>
    </row>
    <row r="7" spans="1:5">
      <c r="A7" s="3" t="s">
        <v>34</v>
      </c>
      <c r="B7" s="3"/>
      <c r="C7" s="7">
        <v>212548.94</v>
      </c>
      <c r="D7" s="14"/>
      <c r="E7" s="13"/>
    </row>
    <row r="8" spans="1:5">
      <c r="A8" s="3" t="s">
        <v>100</v>
      </c>
      <c r="B8" s="3"/>
      <c r="C8" s="7">
        <f>C7-C6</f>
        <v>-77274.830000000016</v>
      </c>
      <c r="D8" s="14"/>
      <c r="E8" s="13"/>
    </row>
    <row r="9" spans="1:5">
      <c r="A9" s="3" t="s">
        <v>4</v>
      </c>
      <c r="B9" s="3"/>
      <c r="C9" s="7">
        <f>C10+C11</f>
        <v>6963.74</v>
      </c>
      <c r="D9" s="14"/>
      <c r="E9" s="13"/>
    </row>
    <row r="10" spans="1:5">
      <c r="A10" s="15" t="s">
        <v>5</v>
      </c>
      <c r="B10" s="15"/>
      <c r="C10" s="16">
        <f>264.32*12</f>
        <v>3171.84</v>
      </c>
      <c r="D10" s="14"/>
      <c r="E10" s="24"/>
    </row>
    <row r="11" spans="1:5">
      <c r="A11" s="15" t="s">
        <v>96</v>
      </c>
      <c r="B11" s="15"/>
      <c r="C11" s="16">
        <v>3791.9</v>
      </c>
      <c r="D11" s="14"/>
      <c r="E11" s="24"/>
    </row>
    <row r="12" spans="1:5">
      <c r="A12" s="4" t="s">
        <v>35</v>
      </c>
      <c r="B12" s="4"/>
      <c r="C12" s="8">
        <f>C6+C9</f>
        <v>296787.51</v>
      </c>
      <c r="D12" s="12"/>
      <c r="E12" s="25"/>
    </row>
    <row r="13" spans="1:5">
      <c r="A13" s="43" t="s">
        <v>6</v>
      </c>
      <c r="B13" s="43"/>
      <c r="C13" s="43"/>
      <c r="D13" s="43"/>
      <c r="E13" s="43"/>
    </row>
    <row r="14" spans="1:5" ht="29.25" thickBot="1">
      <c r="A14" s="5" t="s">
        <v>12</v>
      </c>
      <c r="B14" s="5"/>
      <c r="C14" s="8">
        <f>C15+C16</f>
        <v>58121.93</v>
      </c>
      <c r="D14" s="12"/>
      <c r="E14" s="25"/>
    </row>
    <row r="15" spans="1:5" s="18" customFormat="1" ht="15.75" thickBot="1">
      <c r="A15" s="20" t="s">
        <v>71</v>
      </c>
      <c r="B15" s="20"/>
      <c r="C15" s="20">
        <v>30084.79</v>
      </c>
      <c r="D15" s="26" t="s">
        <v>7</v>
      </c>
      <c r="E15" s="27">
        <v>7875.6</v>
      </c>
    </row>
    <row r="16" spans="1:5" s="18" customFormat="1" ht="15.75" thickBot="1">
      <c r="A16" s="20" t="s">
        <v>73</v>
      </c>
      <c r="B16" s="20"/>
      <c r="C16" s="20">
        <v>28037.14</v>
      </c>
      <c r="D16" s="26" t="s">
        <v>7</v>
      </c>
      <c r="E16" s="27">
        <v>7875.6</v>
      </c>
    </row>
    <row r="17" spans="1:5" ht="29.25" thickBot="1">
      <c r="A17" s="5" t="s">
        <v>13</v>
      </c>
      <c r="B17" s="5"/>
      <c r="C17" s="8">
        <f>C18+C19</f>
        <v>18666.330000000002</v>
      </c>
      <c r="D17" s="12"/>
      <c r="E17" s="25"/>
    </row>
    <row r="18" spans="1:5" s="18" customFormat="1" ht="15.75" thickBot="1">
      <c r="A18" s="20" t="s">
        <v>63</v>
      </c>
      <c r="B18" s="20"/>
      <c r="C18" s="20">
        <v>8426.8799999999992</v>
      </c>
      <c r="D18" s="26" t="s">
        <v>7</v>
      </c>
      <c r="E18" s="27">
        <v>7875.6</v>
      </c>
    </row>
    <row r="19" spans="1:5" s="18" customFormat="1" ht="15.75" thickBot="1">
      <c r="A19" s="20" t="s">
        <v>65</v>
      </c>
      <c r="B19" s="20"/>
      <c r="C19" s="20">
        <v>10239.450000000001</v>
      </c>
      <c r="D19" s="26" t="s">
        <v>7</v>
      </c>
      <c r="E19" s="27">
        <v>7876.5</v>
      </c>
    </row>
    <row r="20" spans="1:5" ht="29.25" thickBot="1">
      <c r="A20" s="5" t="s">
        <v>14</v>
      </c>
      <c r="B20" s="5"/>
      <c r="C20" s="8">
        <f>C21+C22</f>
        <v>32226.2</v>
      </c>
      <c r="D20" s="28"/>
      <c r="E20" s="25"/>
    </row>
    <row r="21" spans="1:5" s="18" customFormat="1" ht="15.75" thickBot="1">
      <c r="A21" s="20" t="s">
        <v>42</v>
      </c>
      <c r="B21" s="20"/>
      <c r="C21" s="20">
        <v>15871</v>
      </c>
      <c r="D21" s="26" t="s">
        <v>15</v>
      </c>
      <c r="E21" s="27">
        <v>295</v>
      </c>
    </row>
    <row r="22" spans="1:5" s="18" customFormat="1" ht="15.75" thickBot="1">
      <c r="A22" s="20" t="s">
        <v>44</v>
      </c>
      <c r="B22" s="20"/>
      <c r="C22" s="20">
        <v>16355.2</v>
      </c>
      <c r="D22" s="26" t="s">
        <v>15</v>
      </c>
      <c r="E22" s="27">
        <v>304</v>
      </c>
    </row>
    <row r="23" spans="1:5" ht="43.5" thickBot="1">
      <c r="A23" s="5" t="s">
        <v>16</v>
      </c>
      <c r="B23" s="5"/>
      <c r="C23" s="8">
        <f>C24+C25+C26+C27</f>
        <v>2646.21</v>
      </c>
      <c r="D23" s="12"/>
      <c r="E23" s="25"/>
    </row>
    <row r="24" spans="1:5" s="18" customFormat="1" ht="15.75" thickBot="1">
      <c r="A24" s="20" t="s">
        <v>75</v>
      </c>
      <c r="B24" s="20"/>
      <c r="C24" s="20">
        <v>598.54</v>
      </c>
      <c r="D24" s="26" t="s">
        <v>7</v>
      </c>
      <c r="E24" s="27">
        <v>7875.6</v>
      </c>
    </row>
    <row r="25" spans="1:5" s="18" customFormat="1" ht="15.75" thickBot="1">
      <c r="A25" s="20" t="s">
        <v>77</v>
      </c>
      <c r="B25" s="20"/>
      <c r="C25" s="20">
        <v>630.04999999999995</v>
      </c>
      <c r="D25" s="26" t="s">
        <v>7</v>
      </c>
      <c r="E25" s="27">
        <v>7875.6</v>
      </c>
    </row>
    <row r="26" spans="1:5" s="18" customFormat="1" ht="15.75" thickBot="1">
      <c r="A26" s="20" t="s">
        <v>79</v>
      </c>
      <c r="B26" s="20"/>
      <c r="C26" s="20">
        <v>551.29999999999995</v>
      </c>
      <c r="D26" s="26" t="s">
        <v>7</v>
      </c>
      <c r="E26" s="27">
        <v>7875.6</v>
      </c>
    </row>
    <row r="27" spans="1:5" s="18" customFormat="1" ht="15.75" thickBot="1">
      <c r="A27" s="20" t="s">
        <v>81</v>
      </c>
      <c r="B27" s="20"/>
      <c r="C27" s="20">
        <v>866.32</v>
      </c>
      <c r="D27" s="26" t="s">
        <v>7</v>
      </c>
      <c r="E27" s="27">
        <v>7875.6</v>
      </c>
    </row>
    <row r="28" spans="1:5" ht="42.75" outlineLevel="1">
      <c r="A28" s="5" t="s">
        <v>17</v>
      </c>
      <c r="B28" s="5"/>
      <c r="C28" s="9">
        <v>0</v>
      </c>
      <c r="D28" s="29"/>
      <c r="E28" s="30"/>
    </row>
    <row r="29" spans="1:5" outlineLevel="1">
      <c r="A29" s="5"/>
      <c r="B29" s="5"/>
      <c r="C29" s="9"/>
      <c r="D29" s="29"/>
      <c r="E29" s="30"/>
    </row>
    <row r="30" spans="1:5" outlineLevel="1">
      <c r="A30" s="5"/>
      <c r="B30" s="5"/>
      <c r="C30" s="9"/>
      <c r="D30" s="29"/>
      <c r="E30" s="30"/>
    </row>
    <row r="31" spans="1:5" outlineLevel="1">
      <c r="A31" s="5"/>
      <c r="B31" s="5"/>
      <c r="C31" s="9"/>
      <c r="D31" s="29"/>
      <c r="E31" s="30"/>
    </row>
    <row r="32" spans="1:5" outlineLevel="1">
      <c r="A32" s="5"/>
      <c r="B32" s="5"/>
      <c r="C32" s="9"/>
      <c r="D32" s="29"/>
      <c r="E32" s="30"/>
    </row>
    <row r="33" spans="1:6" outlineLevel="1">
      <c r="A33" s="5"/>
      <c r="B33" s="5"/>
      <c r="C33" s="9"/>
      <c r="D33" s="29"/>
      <c r="E33" s="30"/>
    </row>
    <row r="34" spans="1:6" ht="57.75" thickBot="1">
      <c r="A34" s="5" t="s">
        <v>18</v>
      </c>
      <c r="B34" s="5"/>
      <c r="C34" s="8">
        <f>C35+C36+C37+C38+C39+C40</f>
        <v>8093.1000000000013</v>
      </c>
      <c r="D34" s="12"/>
      <c r="E34" s="31"/>
      <c r="F34" s="2" t="s">
        <v>10</v>
      </c>
    </row>
    <row r="35" spans="1:6" s="18" customFormat="1" ht="15.75" thickBot="1">
      <c r="A35" s="20" t="s">
        <v>47</v>
      </c>
      <c r="B35" s="20"/>
      <c r="C35" s="20">
        <v>1618.72</v>
      </c>
      <c r="D35" s="26" t="s">
        <v>29</v>
      </c>
      <c r="E35" s="27">
        <v>2</v>
      </c>
    </row>
    <row r="36" spans="1:6" s="18" customFormat="1" ht="15.75" thickBot="1">
      <c r="A36" s="20" t="s">
        <v>53</v>
      </c>
      <c r="B36" s="20"/>
      <c r="C36" s="20">
        <v>1403.5</v>
      </c>
      <c r="D36" s="26" t="s">
        <v>8</v>
      </c>
      <c r="E36" s="27">
        <v>5</v>
      </c>
    </row>
    <row r="37" spans="1:6" s="18" customFormat="1" ht="15.75" thickBot="1">
      <c r="A37" s="20" t="s">
        <v>83</v>
      </c>
      <c r="B37" s="20"/>
      <c r="C37" s="20">
        <v>1080.56</v>
      </c>
      <c r="D37" s="26" t="s">
        <v>84</v>
      </c>
      <c r="E37" s="27">
        <v>4</v>
      </c>
    </row>
    <row r="38" spans="1:6" s="18" customFormat="1" ht="15.75" thickBot="1">
      <c r="A38" s="20" t="s">
        <v>86</v>
      </c>
      <c r="B38" s="20"/>
      <c r="C38" s="20">
        <v>1328.09</v>
      </c>
      <c r="D38" s="26" t="s">
        <v>9</v>
      </c>
      <c r="E38" s="27">
        <v>1</v>
      </c>
    </row>
    <row r="39" spans="1:6" s="18" customFormat="1" ht="15.75" thickBot="1">
      <c r="A39" s="20" t="s">
        <v>88</v>
      </c>
      <c r="B39" s="20"/>
      <c r="C39" s="20">
        <v>797.64</v>
      </c>
      <c r="D39" s="26" t="s">
        <v>8</v>
      </c>
      <c r="E39" s="27">
        <v>4</v>
      </c>
    </row>
    <row r="40" spans="1:6" s="18" customFormat="1" ht="15.75" thickBot="1">
      <c r="A40" s="20" t="s">
        <v>90</v>
      </c>
      <c r="B40" s="20"/>
      <c r="C40" s="20">
        <v>1864.59</v>
      </c>
      <c r="D40" s="26" t="s">
        <v>29</v>
      </c>
      <c r="E40" s="27">
        <v>3</v>
      </c>
    </row>
    <row r="41" spans="1:6" ht="28.5">
      <c r="A41" s="5" t="s">
        <v>19</v>
      </c>
      <c r="B41" s="5"/>
      <c r="C41" s="8">
        <v>0</v>
      </c>
      <c r="D41" s="12"/>
      <c r="E41" s="30"/>
    </row>
    <row r="42" spans="1:6" ht="28.5">
      <c r="A42" s="5" t="s">
        <v>20</v>
      </c>
      <c r="B42" s="5"/>
      <c r="C42" s="8">
        <v>0</v>
      </c>
      <c r="D42" s="12"/>
      <c r="E42" s="25"/>
    </row>
    <row r="43" spans="1:6" ht="28.5">
      <c r="A43" s="5" t="s">
        <v>21</v>
      </c>
      <c r="B43" s="5"/>
      <c r="C43" s="8">
        <v>0</v>
      </c>
      <c r="D43" s="12"/>
      <c r="E43" s="25"/>
    </row>
    <row r="44" spans="1:6" ht="28.5">
      <c r="A44" s="5" t="s">
        <v>22</v>
      </c>
      <c r="B44" s="5"/>
      <c r="C44" s="8">
        <v>0</v>
      </c>
      <c r="D44" s="12"/>
      <c r="E44" s="25"/>
    </row>
    <row r="45" spans="1:6" ht="29.25" thickBot="1">
      <c r="A45" s="11" t="s">
        <v>23</v>
      </c>
      <c r="B45" s="11"/>
      <c r="C45" s="8">
        <f>C46+C47</f>
        <v>3150.24</v>
      </c>
      <c r="D45" s="12"/>
      <c r="E45" s="32"/>
    </row>
    <row r="46" spans="1:6" s="18" customFormat="1" ht="15.75" thickBot="1">
      <c r="A46" s="20" t="s">
        <v>59</v>
      </c>
      <c r="B46" s="20"/>
      <c r="C46" s="20">
        <v>1496.36</v>
      </c>
      <c r="D46" s="26" t="s">
        <v>7</v>
      </c>
      <c r="E46" s="27">
        <v>7875.6</v>
      </c>
    </row>
    <row r="47" spans="1:6" s="18" customFormat="1" ht="15.75" thickBot="1">
      <c r="A47" s="20" t="s">
        <v>61</v>
      </c>
      <c r="B47" s="20"/>
      <c r="C47" s="20">
        <v>1653.88</v>
      </c>
      <c r="D47" s="26" t="s">
        <v>7</v>
      </c>
      <c r="E47" s="27">
        <v>7875.6</v>
      </c>
    </row>
    <row r="48" spans="1:6" ht="29.25" thickBot="1">
      <c r="A48" s="11" t="s">
        <v>24</v>
      </c>
      <c r="B48" s="11"/>
      <c r="C48" s="8">
        <f>C49+C50</f>
        <v>9293.2100000000009</v>
      </c>
      <c r="D48" s="12"/>
      <c r="E48" s="25"/>
    </row>
    <row r="49" spans="1:5" s="18" customFormat="1" ht="15.75" thickBot="1">
      <c r="A49" s="20" t="s">
        <v>55</v>
      </c>
      <c r="B49" s="20"/>
      <c r="C49" s="20">
        <v>3701.53</v>
      </c>
      <c r="D49" s="26" t="s">
        <v>7</v>
      </c>
      <c r="E49" s="27">
        <v>7875.6</v>
      </c>
    </row>
    <row r="50" spans="1:5" s="18" customFormat="1" ht="15.75" thickBot="1">
      <c r="A50" s="20" t="s">
        <v>57</v>
      </c>
      <c r="B50" s="20"/>
      <c r="C50" s="20">
        <v>5591.68</v>
      </c>
      <c r="D50" s="26" t="s">
        <v>7</v>
      </c>
      <c r="E50" s="27">
        <v>7875.6</v>
      </c>
    </row>
    <row r="51" spans="1:5" ht="43.5" thickBot="1">
      <c r="A51" s="5" t="s">
        <v>25</v>
      </c>
      <c r="B51" s="5"/>
      <c r="C51" s="8">
        <f>C52+C53</f>
        <v>1872.87</v>
      </c>
      <c r="D51" s="12"/>
      <c r="E51" s="30"/>
    </row>
    <row r="52" spans="1:5" s="18" customFormat="1" ht="15.75" thickBot="1">
      <c r="A52" s="20" t="s">
        <v>27</v>
      </c>
      <c r="B52" s="20"/>
      <c r="C52" s="20">
        <v>468.29</v>
      </c>
      <c r="D52" s="26" t="s">
        <v>7</v>
      </c>
      <c r="E52" s="27">
        <v>325.2</v>
      </c>
    </row>
    <row r="53" spans="1:5" s="18" customFormat="1" ht="15.75" thickBot="1">
      <c r="A53" s="20" t="s">
        <v>27</v>
      </c>
      <c r="B53" s="20"/>
      <c r="C53" s="20">
        <v>1404.58</v>
      </c>
      <c r="D53" s="26" t="s">
        <v>7</v>
      </c>
      <c r="E53" s="27">
        <v>975.4</v>
      </c>
    </row>
    <row r="54" spans="1:5" ht="57.75" thickBot="1">
      <c r="A54" s="5" t="s">
        <v>26</v>
      </c>
      <c r="B54" s="5"/>
      <c r="C54" s="8">
        <f>C55+C56+C57+C58</f>
        <v>38939.25</v>
      </c>
      <c r="D54" s="12"/>
      <c r="E54" s="30"/>
    </row>
    <row r="55" spans="1:5" s="18" customFormat="1" ht="15.75" thickBot="1">
      <c r="A55" s="20" t="s">
        <v>49</v>
      </c>
      <c r="B55" s="20"/>
      <c r="C55" s="20">
        <v>133.88999999999999</v>
      </c>
      <c r="D55" s="26" t="s">
        <v>7</v>
      </c>
      <c r="E55" s="27">
        <v>7875.6</v>
      </c>
    </row>
    <row r="56" spans="1:5" s="18" customFormat="1" ht="15.75" thickBot="1">
      <c r="A56" s="20" t="s">
        <v>51</v>
      </c>
      <c r="B56" s="20"/>
      <c r="C56" s="20">
        <v>133.88999999999999</v>
      </c>
      <c r="D56" s="26" t="s">
        <v>7</v>
      </c>
      <c r="E56" s="27">
        <v>7875.6</v>
      </c>
    </row>
    <row r="57" spans="1:5" s="18" customFormat="1" ht="15.75" thickBot="1">
      <c r="A57" s="20" t="s">
        <v>67</v>
      </c>
      <c r="B57" s="20"/>
      <c r="C57" s="20">
        <v>18980.22</v>
      </c>
      <c r="D57" s="26" t="s">
        <v>7</v>
      </c>
      <c r="E57" s="27">
        <v>7875.6</v>
      </c>
    </row>
    <row r="58" spans="1:5" s="18" customFormat="1">
      <c r="A58" s="38" t="s">
        <v>69</v>
      </c>
      <c r="B58" s="38"/>
      <c r="C58" s="38">
        <v>19691.25</v>
      </c>
      <c r="D58" s="39" t="s">
        <v>7</v>
      </c>
      <c r="E58" s="40">
        <v>7876.5</v>
      </c>
    </row>
    <row r="59" spans="1:5" s="37" customFormat="1" ht="36" customHeight="1">
      <c r="A59" s="4" t="s">
        <v>97</v>
      </c>
      <c r="B59" s="4"/>
      <c r="C59" s="41">
        <f>C60</f>
        <v>1920</v>
      </c>
      <c r="D59" s="4"/>
      <c r="E59" s="5"/>
    </row>
    <row r="60" spans="1:5" ht="17.25" customHeight="1">
      <c r="A60" s="35" t="s">
        <v>98</v>
      </c>
      <c r="B60" s="35"/>
      <c r="C60" s="36">
        <f>E60*5*12</f>
        <v>1920</v>
      </c>
      <c r="D60" s="32" t="s">
        <v>11</v>
      </c>
      <c r="E60" s="25">
        <v>32</v>
      </c>
    </row>
    <row r="61" spans="1:5">
      <c r="A61" s="4" t="s">
        <v>93</v>
      </c>
      <c r="B61" s="4"/>
      <c r="C61" s="8">
        <f>C14++C17+C20+C23+C28+C34+C41+C42+C44+C45+C48+C51+C54</f>
        <v>173009.34000000003</v>
      </c>
      <c r="D61" s="12"/>
      <c r="E61" s="32"/>
    </row>
    <row r="62" spans="1:5">
      <c r="A62" s="4" t="s">
        <v>94</v>
      </c>
      <c r="B62" s="4"/>
      <c r="C62" s="8">
        <f>C61*1.18+C59</f>
        <v>206071.02120000002</v>
      </c>
      <c r="D62" s="12"/>
      <c r="E62" s="25"/>
    </row>
    <row r="63" spans="1:5">
      <c r="A63" s="4" t="s">
        <v>95</v>
      </c>
      <c r="B63" s="4"/>
      <c r="C63" s="8">
        <f>C4+C6+C9-C62</f>
        <v>-551612.38119999995</v>
      </c>
      <c r="D63" s="12"/>
      <c r="E63" s="25"/>
    </row>
    <row r="64" spans="1:5" ht="28.5">
      <c r="A64" s="5" t="s">
        <v>99</v>
      </c>
      <c r="B64" s="5"/>
      <c r="C64" s="8">
        <f>C63+C8</f>
        <v>-628887.21120000002</v>
      </c>
      <c r="D64" s="12"/>
      <c r="E64" s="25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workbookViewId="0">
      <selection activeCell="A13" activeCellId="5" sqref="A49:XFD49 A51:XFD51 A53:XFD53 A55:XFD55 A19:XFD19 A13:XFD13"/>
    </sheetView>
  </sheetViews>
  <sheetFormatPr defaultRowHeight="15"/>
  <cols>
    <col min="1" max="1" width="51" customWidth="1"/>
    <col min="2" max="2" width="44.42578125" style="18" hidden="1" customWidth="1"/>
  </cols>
  <sheetData>
    <row r="2" spans="1:5">
      <c r="A2" s="18" t="s">
        <v>37</v>
      </c>
      <c r="C2" s="18"/>
      <c r="D2" s="18"/>
      <c r="E2" s="18"/>
    </row>
    <row r="3" spans="1:5">
      <c r="A3" s="18" t="s">
        <v>38</v>
      </c>
      <c r="C3" s="18"/>
      <c r="D3" s="18"/>
      <c r="E3" s="18"/>
    </row>
    <row r="4" spans="1:5" ht="15.75" thickBot="1">
      <c r="A4" s="18"/>
      <c r="C4" s="18"/>
      <c r="D4" s="18"/>
      <c r="E4" s="18"/>
    </row>
    <row r="5" spans="1:5" ht="15.75" thickBot="1">
      <c r="A5" s="19"/>
      <c r="B5" s="19"/>
      <c r="C5" s="19" t="s">
        <v>39</v>
      </c>
      <c r="D5" s="19" t="s">
        <v>40</v>
      </c>
      <c r="E5" s="19" t="s">
        <v>41</v>
      </c>
    </row>
    <row r="6" spans="1:5" s="23" customFormat="1" ht="15.75" thickBot="1">
      <c r="A6" s="17" t="s">
        <v>42</v>
      </c>
      <c r="B6" s="17"/>
      <c r="C6" s="17">
        <v>15871</v>
      </c>
      <c r="D6" s="17" t="s">
        <v>15</v>
      </c>
      <c r="E6" s="17">
        <v>295</v>
      </c>
    </row>
    <row r="7" spans="1:5" ht="15.75" thickBot="1">
      <c r="A7" s="21" t="s">
        <v>43</v>
      </c>
      <c r="B7" s="21"/>
      <c r="C7" s="20">
        <v>15871</v>
      </c>
      <c r="D7" s="20"/>
      <c r="E7" s="20">
        <v>295</v>
      </c>
    </row>
    <row r="8" spans="1:5" s="23" customFormat="1" ht="15.75" thickBot="1">
      <c r="A8" s="17" t="s">
        <v>44</v>
      </c>
      <c r="B8" s="17"/>
      <c r="C8" s="17">
        <v>16355.2</v>
      </c>
      <c r="D8" s="17" t="s">
        <v>15</v>
      </c>
      <c r="E8" s="17">
        <v>304</v>
      </c>
    </row>
    <row r="9" spans="1:5" ht="15.75" thickBot="1">
      <c r="A9" s="22" t="s">
        <v>45</v>
      </c>
      <c r="B9" s="22"/>
      <c r="C9" s="20">
        <v>16355.2</v>
      </c>
      <c r="D9" s="20"/>
      <c r="E9" s="20">
        <v>304</v>
      </c>
    </row>
    <row r="10" spans="1:5" s="23" customFormat="1" ht="15.75" thickBot="1">
      <c r="A10" s="17" t="s">
        <v>27</v>
      </c>
      <c r="B10" s="17"/>
      <c r="C10" s="17">
        <v>468.29</v>
      </c>
      <c r="D10" s="17" t="s">
        <v>7</v>
      </c>
      <c r="E10" s="17">
        <v>325.2</v>
      </c>
    </row>
    <row r="11" spans="1:5" s="23" customFormat="1" ht="15.75" thickBot="1">
      <c r="A11" s="17" t="s">
        <v>27</v>
      </c>
      <c r="B11" s="17"/>
      <c r="C11" s="17">
        <v>1404.58</v>
      </c>
      <c r="D11" s="17" t="s">
        <v>7</v>
      </c>
      <c r="E11" s="17">
        <v>975.4</v>
      </c>
    </row>
    <row r="12" spans="1:5" ht="15.75" thickBot="1">
      <c r="A12" s="22" t="s">
        <v>46</v>
      </c>
      <c r="B12" s="22"/>
      <c r="C12" s="20">
        <v>1872.87</v>
      </c>
      <c r="D12" s="20"/>
      <c r="E12" s="20">
        <v>1300.5999999999999</v>
      </c>
    </row>
    <row r="13" spans="1:5" s="23" customFormat="1" ht="15.75" thickBot="1">
      <c r="A13" s="17" t="s">
        <v>47</v>
      </c>
      <c r="B13" s="17"/>
      <c r="C13" s="17">
        <v>1618.72</v>
      </c>
      <c r="D13" s="17" t="s">
        <v>29</v>
      </c>
      <c r="E13" s="17">
        <v>2</v>
      </c>
    </row>
    <row r="14" spans="1:5" ht="15.75" thickBot="1">
      <c r="A14" s="22" t="s">
        <v>48</v>
      </c>
      <c r="B14" s="22"/>
      <c r="C14" s="20">
        <v>1618.72</v>
      </c>
      <c r="D14" s="20"/>
      <c r="E14" s="20">
        <v>2</v>
      </c>
    </row>
    <row r="15" spans="1:5" s="23" customFormat="1" ht="15.75" thickBot="1">
      <c r="A15" s="17" t="s">
        <v>49</v>
      </c>
      <c r="B15" s="17"/>
      <c r="C15" s="17">
        <v>133.88999999999999</v>
      </c>
      <c r="D15" s="17" t="s">
        <v>7</v>
      </c>
      <c r="E15" s="17">
        <v>7875.6</v>
      </c>
    </row>
    <row r="16" spans="1:5" ht="15.75" thickBot="1">
      <c r="A16" s="22" t="s">
        <v>50</v>
      </c>
      <c r="B16" s="22"/>
      <c r="C16" s="20">
        <v>133.88999999999999</v>
      </c>
      <c r="D16" s="20"/>
      <c r="E16" s="20">
        <v>7875.6</v>
      </c>
    </row>
    <row r="17" spans="1:5" s="23" customFormat="1" ht="15.75" thickBot="1">
      <c r="A17" s="17" t="s">
        <v>51</v>
      </c>
      <c r="B17" s="17"/>
      <c r="C17" s="17">
        <v>133.88999999999999</v>
      </c>
      <c r="D17" s="17" t="s">
        <v>7</v>
      </c>
      <c r="E17" s="17">
        <v>7875.6</v>
      </c>
    </row>
    <row r="18" spans="1:5" ht="15.75" thickBot="1">
      <c r="A18" s="22" t="s">
        <v>52</v>
      </c>
      <c r="B18" s="22"/>
      <c r="C18" s="20">
        <v>133.88999999999999</v>
      </c>
      <c r="D18" s="20"/>
      <c r="E18" s="20">
        <v>7875.6</v>
      </c>
    </row>
    <row r="19" spans="1:5" s="23" customFormat="1" ht="15.75" thickBot="1">
      <c r="A19" s="17" t="s">
        <v>53</v>
      </c>
      <c r="B19" s="17"/>
      <c r="C19" s="17">
        <v>1403.5</v>
      </c>
      <c r="D19" s="17" t="s">
        <v>8</v>
      </c>
      <c r="E19" s="17">
        <v>5</v>
      </c>
    </row>
    <row r="20" spans="1:5" ht="15.75" thickBot="1">
      <c r="A20" s="22" t="s">
        <v>54</v>
      </c>
      <c r="B20" s="22"/>
      <c r="C20" s="20">
        <v>1403.5</v>
      </c>
      <c r="D20" s="20"/>
      <c r="E20" s="20">
        <v>5</v>
      </c>
    </row>
    <row r="21" spans="1:5" s="23" customFormat="1" ht="15.75" thickBot="1">
      <c r="A21" s="17" t="s">
        <v>55</v>
      </c>
      <c r="B21" s="17"/>
      <c r="C21" s="17">
        <v>3701.53</v>
      </c>
      <c r="D21" s="17" t="s">
        <v>7</v>
      </c>
      <c r="E21" s="17">
        <v>7875.6</v>
      </c>
    </row>
    <row r="22" spans="1:5" ht="15.75" thickBot="1">
      <c r="A22" s="22" t="s">
        <v>56</v>
      </c>
      <c r="B22" s="22"/>
      <c r="C22" s="20">
        <v>3701.53</v>
      </c>
      <c r="D22" s="20"/>
      <c r="E22" s="20">
        <v>7875.6</v>
      </c>
    </row>
    <row r="23" spans="1:5" s="23" customFormat="1" ht="15.75" thickBot="1">
      <c r="A23" s="17" t="s">
        <v>57</v>
      </c>
      <c r="B23" s="17"/>
      <c r="C23" s="17">
        <v>5591.68</v>
      </c>
      <c r="D23" s="17" t="s">
        <v>7</v>
      </c>
      <c r="E23" s="17">
        <v>7875.6</v>
      </c>
    </row>
    <row r="24" spans="1:5" ht="15.75" thickBot="1">
      <c r="A24" s="22" t="s">
        <v>58</v>
      </c>
      <c r="B24" s="22"/>
      <c r="C24" s="20">
        <v>5591.68</v>
      </c>
      <c r="D24" s="20"/>
      <c r="E24" s="20">
        <v>7875.6</v>
      </c>
    </row>
    <row r="25" spans="1:5" s="23" customFormat="1" ht="15.75" thickBot="1">
      <c r="A25" s="17" t="s">
        <v>59</v>
      </c>
      <c r="B25" s="17"/>
      <c r="C25" s="17">
        <v>1496.36</v>
      </c>
      <c r="D25" s="17" t="s">
        <v>7</v>
      </c>
      <c r="E25" s="17">
        <v>7875.6</v>
      </c>
    </row>
    <row r="26" spans="1:5" ht="15.75" thickBot="1">
      <c r="A26" s="22" t="s">
        <v>60</v>
      </c>
      <c r="B26" s="22"/>
      <c r="C26" s="20">
        <v>1496.36</v>
      </c>
      <c r="D26" s="20"/>
      <c r="E26" s="20">
        <v>7875.6</v>
      </c>
    </row>
    <row r="27" spans="1:5" s="23" customFormat="1" ht="15.75" thickBot="1">
      <c r="A27" s="17" t="s">
        <v>61</v>
      </c>
      <c r="B27" s="17"/>
      <c r="C27" s="17">
        <v>1653.88</v>
      </c>
      <c r="D27" s="17" t="s">
        <v>7</v>
      </c>
      <c r="E27" s="17">
        <v>7875.6</v>
      </c>
    </row>
    <row r="28" spans="1:5" ht="15.75" thickBot="1">
      <c r="A28" s="22" t="s">
        <v>62</v>
      </c>
      <c r="B28" s="22"/>
      <c r="C28" s="20">
        <v>1653.88</v>
      </c>
      <c r="D28" s="20"/>
      <c r="E28" s="20">
        <v>7875.6</v>
      </c>
    </row>
    <row r="29" spans="1:5" s="23" customFormat="1" ht="15.75" thickBot="1">
      <c r="A29" s="17" t="s">
        <v>63</v>
      </c>
      <c r="B29" s="17"/>
      <c r="C29" s="17">
        <v>8426.8799999999992</v>
      </c>
      <c r="D29" s="17" t="s">
        <v>7</v>
      </c>
      <c r="E29" s="17">
        <v>7875.6</v>
      </c>
    </row>
    <row r="30" spans="1:5" ht="15.75" thickBot="1">
      <c r="A30" s="22" t="s">
        <v>64</v>
      </c>
      <c r="B30" s="22"/>
      <c r="C30" s="20">
        <v>8426.8799999999992</v>
      </c>
      <c r="D30" s="20"/>
      <c r="E30" s="20">
        <v>7875.6</v>
      </c>
    </row>
    <row r="31" spans="1:5" s="23" customFormat="1" ht="15.75" thickBot="1">
      <c r="A31" s="17" t="s">
        <v>65</v>
      </c>
      <c r="B31" s="17"/>
      <c r="C31" s="17">
        <v>10239.450000000001</v>
      </c>
      <c r="D31" s="17" t="s">
        <v>7</v>
      </c>
      <c r="E31" s="17">
        <v>7876.5</v>
      </c>
    </row>
    <row r="32" spans="1:5" ht="15.75" thickBot="1">
      <c r="A32" s="22" t="s">
        <v>66</v>
      </c>
      <c r="B32" s="22"/>
      <c r="C32" s="20">
        <v>10239.450000000001</v>
      </c>
      <c r="D32" s="20"/>
      <c r="E32" s="20">
        <v>7876.5</v>
      </c>
    </row>
    <row r="33" spans="1:5" s="23" customFormat="1" ht="15.75" thickBot="1">
      <c r="A33" s="17" t="s">
        <v>67</v>
      </c>
      <c r="B33" s="17"/>
      <c r="C33" s="17">
        <v>18980.22</v>
      </c>
      <c r="D33" s="17" t="s">
        <v>7</v>
      </c>
      <c r="E33" s="17">
        <v>7875.6</v>
      </c>
    </row>
    <row r="34" spans="1:5" ht="15.75" thickBot="1">
      <c r="A34" s="22" t="s">
        <v>68</v>
      </c>
      <c r="B34" s="22"/>
      <c r="C34" s="20">
        <v>18980.22</v>
      </c>
      <c r="D34" s="20"/>
      <c r="E34" s="20">
        <v>7875.6</v>
      </c>
    </row>
    <row r="35" spans="1:5" s="23" customFormat="1" ht="15.75" thickBot="1">
      <c r="A35" s="17" t="s">
        <v>69</v>
      </c>
      <c r="B35" s="17"/>
      <c r="C35" s="17">
        <v>19691.25</v>
      </c>
      <c r="D35" s="17" t="s">
        <v>7</v>
      </c>
      <c r="E35" s="17">
        <v>7876.5</v>
      </c>
    </row>
    <row r="36" spans="1:5" ht="15.75" thickBot="1">
      <c r="A36" s="22" t="s">
        <v>70</v>
      </c>
      <c r="B36" s="22"/>
      <c r="C36" s="20">
        <v>19691.25</v>
      </c>
      <c r="D36" s="20"/>
      <c r="E36" s="20">
        <v>7876.5</v>
      </c>
    </row>
    <row r="37" spans="1:5" s="23" customFormat="1" ht="15.75" thickBot="1">
      <c r="A37" s="17" t="s">
        <v>71</v>
      </c>
      <c r="B37" s="17"/>
      <c r="C37" s="17">
        <v>30084.79</v>
      </c>
      <c r="D37" s="17" t="s">
        <v>7</v>
      </c>
      <c r="E37" s="17">
        <v>7875.6</v>
      </c>
    </row>
    <row r="38" spans="1:5" ht="15.75" thickBot="1">
      <c r="A38" s="22" t="s">
        <v>72</v>
      </c>
      <c r="B38" s="22"/>
      <c r="C38" s="20">
        <v>30084.79</v>
      </c>
      <c r="D38" s="20"/>
      <c r="E38" s="20">
        <v>7875.6</v>
      </c>
    </row>
    <row r="39" spans="1:5" s="23" customFormat="1" ht="15.75" thickBot="1">
      <c r="A39" s="17" t="s">
        <v>73</v>
      </c>
      <c r="B39" s="17"/>
      <c r="C39" s="17">
        <v>28037.14</v>
      </c>
      <c r="D39" s="17" t="s">
        <v>7</v>
      </c>
      <c r="E39" s="17">
        <v>7875.6</v>
      </c>
    </row>
    <row r="40" spans="1:5" ht="15.75" thickBot="1">
      <c r="A40" s="22" t="s">
        <v>74</v>
      </c>
      <c r="B40" s="22"/>
      <c r="C40" s="20">
        <v>28037.14</v>
      </c>
      <c r="D40" s="20"/>
      <c r="E40" s="20">
        <v>7875.6</v>
      </c>
    </row>
    <row r="41" spans="1:5" s="23" customFormat="1" ht="15.75" thickBot="1">
      <c r="A41" s="17" t="s">
        <v>75</v>
      </c>
      <c r="B41" s="17"/>
      <c r="C41" s="17">
        <v>598.54</v>
      </c>
      <c r="D41" s="17" t="s">
        <v>7</v>
      </c>
      <c r="E41" s="17">
        <v>7875.6</v>
      </c>
    </row>
    <row r="42" spans="1:5" ht="15.75" thickBot="1">
      <c r="A42" s="22" t="s">
        <v>76</v>
      </c>
      <c r="B42" s="22"/>
      <c r="C42" s="20">
        <v>598.54</v>
      </c>
      <c r="D42" s="20"/>
      <c r="E42" s="20">
        <v>7875.6</v>
      </c>
    </row>
    <row r="43" spans="1:5" s="23" customFormat="1" ht="15.75" thickBot="1">
      <c r="A43" s="17" t="s">
        <v>77</v>
      </c>
      <c r="B43" s="17"/>
      <c r="C43" s="17">
        <v>630.04999999999995</v>
      </c>
      <c r="D43" s="17" t="s">
        <v>7</v>
      </c>
      <c r="E43" s="17">
        <v>7875.6</v>
      </c>
    </row>
    <row r="44" spans="1:5" ht="15.75" thickBot="1">
      <c r="A44" s="22" t="s">
        <v>78</v>
      </c>
      <c r="B44" s="22"/>
      <c r="C44" s="20">
        <v>630.04999999999995</v>
      </c>
      <c r="D44" s="20"/>
      <c r="E44" s="20">
        <v>7875.6</v>
      </c>
    </row>
    <row r="45" spans="1:5" s="23" customFormat="1" ht="15.75" thickBot="1">
      <c r="A45" s="17" t="s">
        <v>79</v>
      </c>
      <c r="B45" s="17"/>
      <c r="C45" s="17">
        <v>551.29999999999995</v>
      </c>
      <c r="D45" s="17" t="s">
        <v>7</v>
      </c>
      <c r="E45" s="17">
        <v>7875.6</v>
      </c>
    </row>
    <row r="46" spans="1:5" ht="15.75" thickBot="1">
      <c r="A46" s="22" t="s">
        <v>80</v>
      </c>
      <c r="B46" s="22"/>
      <c r="C46" s="20">
        <v>551.29999999999995</v>
      </c>
      <c r="D46" s="20"/>
      <c r="E46" s="20">
        <v>7875.6</v>
      </c>
    </row>
    <row r="47" spans="1:5" s="23" customFormat="1" ht="15.75" thickBot="1">
      <c r="A47" s="17" t="s">
        <v>81</v>
      </c>
      <c r="B47" s="17"/>
      <c r="C47" s="17">
        <v>866.32</v>
      </c>
      <c r="D47" s="17" t="s">
        <v>7</v>
      </c>
      <c r="E47" s="17">
        <v>7875.6</v>
      </c>
    </row>
    <row r="48" spans="1:5" ht="15.75" thickBot="1">
      <c r="A48" s="22" t="s">
        <v>82</v>
      </c>
      <c r="B48" s="22"/>
      <c r="C48" s="20">
        <v>866.32</v>
      </c>
      <c r="D48" s="20"/>
      <c r="E48" s="20">
        <v>7875.6</v>
      </c>
    </row>
    <row r="49" spans="1:5" s="23" customFormat="1" ht="15.75" thickBot="1">
      <c r="A49" s="17" t="s">
        <v>83</v>
      </c>
      <c r="B49" s="17"/>
      <c r="C49" s="17">
        <v>1080.56</v>
      </c>
      <c r="D49" s="17" t="s">
        <v>84</v>
      </c>
      <c r="E49" s="17">
        <v>4</v>
      </c>
    </row>
    <row r="50" spans="1:5" ht="15.75" thickBot="1">
      <c r="A50" s="22" t="s">
        <v>85</v>
      </c>
      <c r="B50" s="22"/>
      <c r="C50" s="20">
        <v>1080.56</v>
      </c>
      <c r="D50" s="20"/>
      <c r="E50" s="20">
        <v>4</v>
      </c>
    </row>
    <row r="51" spans="1:5" s="23" customFormat="1" ht="15.75" thickBot="1">
      <c r="A51" s="17" t="s">
        <v>86</v>
      </c>
      <c r="B51" s="17"/>
      <c r="C51" s="17">
        <v>1328.09</v>
      </c>
      <c r="D51" s="17" t="s">
        <v>9</v>
      </c>
      <c r="E51" s="17">
        <v>1</v>
      </c>
    </row>
    <row r="52" spans="1:5" ht="15.75" thickBot="1">
      <c r="A52" s="22" t="s">
        <v>87</v>
      </c>
      <c r="B52" s="22"/>
      <c r="C52" s="20">
        <v>1328.09</v>
      </c>
      <c r="D52" s="20"/>
      <c r="E52" s="20">
        <v>1</v>
      </c>
    </row>
    <row r="53" spans="1:5" s="23" customFormat="1" ht="15.75" thickBot="1">
      <c r="A53" s="17" t="s">
        <v>88</v>
      </c>
      <c r="B53" s="17"/>
      <c r="C53" s="17">
        <v>797.64</v>
      </c>
      <c r="D53" s="17" t="s">
        <v>8</v>
      </c>
      <c r="E53" s="17">
        <v>4</v>
      </c>
    </row>
    <row r="54" spans="1:5" ht="15.75" thickBot="1">
      <c r="A54" s="22" t="s">
        <v>89</v>
      </c>
      <c r="B54" s="22"/>
      <c r="C54" s="20">
        <v>797.64</v>
      </c>
      <c r="D54" s="20"/>
      <c r="E54" s="20">
        <v>4</v>
      </c>
    </row>
    <row r="55" spans="1:5" s="23" customFormat="1" ht="15.75" thickBot="1">
      <c r="A55" s="17" t="s">
        <v>90</v>
      </c>
      <c r="B55" s="17"/>
      <c r="C55" s="17">
        <v>1864.59</v>
      </c>
      <c r="D55" s="17" t="s">
        <v>29</v>
      </c>
      <c r="E55" s="17">
        <v>3</v>
      </c>
    </row>
    <row r="56" spans="1:5" ht="15.75" thickBot="1">
      <c r="A56" s="22" t="s">
        <v>91</v>
      </c>
      <c r="B56" s="22"/>
      <c r="C56" s="20">
        <v>1864.59</v>
      </c>
      <c r="D56" s="20"/>
      <c r="E56" s="20">
        <v>3</v>
      </c>
    </row>
    <row r="57" spans="1:5" ht="15.75" thickBot="1">
      <c r="A57" s="22" t="s">
        <v>92</v>
      </c>
      <c r="B57" s="22"/>
      <c r="C57" s="20">
        <v>173009.34</v>
      </c>
      <c r="D57" s="20"/>
      <c r="E57" s="20">
        <v>127930.00000000003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2019-02-07T05:58:09Z</cp:lastPrinted>
  <dcterms:created xsi:type="dcterms:W3CDTF">2018-02-13T05:54:21Z</dcterms:created>
  <dcterms:modified xsi:type="dcterms:W3CDTF">2019-02-28T05:35:20Z</dcterms:modified>
</cp:coreProperties>
</file>