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елорусская, д. 48" sheetId="1" r:id="rId1"/>
  </sheets>
  <definedNames>
    <definedName name="_xlnm.Print_Area" localSheetId="0">'Белорусская, д. 48'!$A$1:$D$108</definedName>
  </definedNames>
  <calcPr calcId="125725"/>
</workbook>
</file>

<file path=xl/calcChain.xml><?xml version="1.0" encoding="utf-8"?>
<calcChain xmlns="http://schemas.openxmlformats.org/spreadsheetml/2006/main">
  <c r="B54" i="1"/>
  <c r="B21"/>
  <c r="B28"/>
  <c r="B93"/>
  <c r="B82"/>
  <c r="B91"/>
  <c r="B6" l="1"/>
  <c r="B19" l="1"/>
  <c r="B85" l="1"/>
  <c r="B88"/>
  <c r="B8" l="1"/>
  <c r="B16"/>
  <c r="B10" l="1"/>
  <c r="B105" l="1"/>
  <c r="B9"/>
  <c r="B11" l="1"/>
  <c r="B13"/>
  <c r="B106" s="1"/>
  <c r="B104"/>
  <c r="B107" l="1"/>
  <c r="B108" s="1"/>
</calcChain>
</file>

<file path=xl/sharedStrings.xml><?xml version="1.0" encoding="utf-8"?>
<sst xmlns="http://schemas.openxmlformats.org/spreadsheetml/2006/main" count="213" uniqueCount="127">
  <si>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</si>
  <si>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</si>
  <si>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</si>
  <si>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</si>
  <si>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</si>
  <si>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</si>
  <si>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</si>
  <si>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</si>
  <si>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</si>
  <si>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</si>
  <si>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</si>
  <si>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</si>
  <si>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</si>
  <si>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</si>
  <si>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</si>
  <si>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</si>
  <si>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</si>
  <si>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</si>
  <si>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</si>
  <si>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</si>
  <si>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</si>
  <si>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</si>
  <si>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</si>
  <si>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</si>
  <si>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</si>
  <si>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</si>
  <si>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</si>
  <si>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</si>
  <si>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</si>
  <si>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</si>
  <si>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Белорусская, д. 48</t>
  </si>
  <si>
    <t>Доходы по дому:</t>
  </si>
  <si>
    <t>Выезд а/машины по заявке</t>
  </si>
  <si>
    <t>выезд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</si>
  <si>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</si>
  <si>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</si>
  <si>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</si>
  <si>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руб.</t>
  </si>
  <si>
    <t>м3</t>
  </si>
  <si>
    <t>узел</t>
  </si>
  <si>
    <t>1подъезд</t>
  </si>
  <si>
    <t>Осмотр подвала</t>
  </si>
  <si>
    <t>1 дом</t>
  </si>
  <si>
    <t>Отключение отопления</t>
  </si>
  <si>
    <t>Сброс воздуха со стояков отопления с использованием а/м газель</t>
  </si>
  <si>
    <t>Устройство соединения эл.проводов с исп-ем СИЗ № 3</t>
  </si>
  <si>
    <t>1 соед.</t>
  </si>
  <si>
    <t>дом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</si>
  <si>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</si>
  <si>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</si>
  <si>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</si>
  <si>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</si>
  <si>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</si>
  <si>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</si>
  <si>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</si>
  <si>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</si>
  <si>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</si>
  <si>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</si>
  <si>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</si>
  <si>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</si>
  <si>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</si>
  <si>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</si>
  <si>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</si>
  <si>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</si>
  <si>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</si>
  <si>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</si>
  <si>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</si>
  <si>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</si>
  <si>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</si>
  <si>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</si>
  <si>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</si>
  <si>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Дератизация Дезснабсервис</t>
  </si>
  <si>
    <t>Восстановление наружного водостока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</si>
  <si>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</si>
  <si>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</si>
  <si>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</si>
  <si>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</si>
  <si>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Очистка канализационной сети</t>
  </si>
  <si>
    <t>Разборная промывка водоподогревателей 2021 г. (под.орг)</t>
  </si>
  <si>
    <t>Регулировка теплоносителя</t>
  </si>
  <si>
    <t>Ремонт вентелей до 32 д.</t>
  </si>
  <si>
    <t>Ремонт тепловых узлов, ул. Белорусская, 48</t>
  </si>
  <si>
    <t>Сброс воздуха со стояков отопления с использованием а/м ИЖ</t>
  </si>
  <si>
    <t>Смена задвижек д.100</t>
  </si>
  <si>
    <t>Смена задвижек д.80</t>
  </si>
  <si>
    <t>Смена труб из водогазопроводных труб д.20 с производством сварочных ра</t>
  </si>
  <si>
    <t>замеры темпер. воздуха в квартире и подвале</t>
  </si>
  <si>
    <t>замер</t>
  </si>
  <si>
    <t>Замена электровыключателей</t>
  </si>
  <si>
    <t>Изготовление деревянного щита 1,3*0,53 с установкой</t>
  </si>
  <si>
    <t>Косметический ремонт подъездов 1-6</t>
  </si>
  <si>
    <t>Косметический ремонт подъездов, ул. Белорусская, д.48, п.1-6</t>
  </si>
  <si>
    <t>Монтаж освещения над под-м с точкой подк.от тамб-го осв.(свет.на движе</t>
  </si>
  <si>
    <t>Монтаж освещения над под-м с точкой подкл.от тамб-го осв.(прож.с фото-</t>
  </si>
  <si>
    <t>Обнаружение с последующим устранением неисправностей в схеме электрос-</t>
  </si>
  <si>
    <t>Схема</t>
  </si>
  <si>
    <t>Обследование теплового контура жилого дома (фасад, подвал)</t>
  </si>
  <si>
    <t>Осмотр крыши</t>
  </si>
  <si>
    <t>Очистка подвала, Белорусская 48</t>
  </si>
  <si>
    <t>Прокладка электрокабеля АВВГ 2*2,5 мм2</t>
  </si>
  <si>
    <t>Смена стекл</t>
  </si>
  <si>
    <t>Утепление мусоропровода, ул. Белорусская, д. 48</t>
  </si>
  <si>
    <t>мус</t>
  </si>
  <si>
    <t>Частичная теплоизоляция труб отопления</t>
  </si>
  <si>
    <t>замена электрической лампы накаливания</t>
  </si>
  <si>
    <t>замена электропатрона с материалом при закрытой арматуре</t>
  </si>
  <si>
    <t>исполнение заявок не связанных с ремонтом</t>
  </si>
  <si>
    <t>навеска замка (крабовый)</t>
  </si>
  <si>
    <t>очистка труб канализации и вентеляции от куржака в зим. период</t>
  </si>
  <si>
    <t>установка пружины</t>
  </si>
  <si>
    <t>установка светильника с датчиком на движение</t>
  </si>
  <si>
    <t>утепление примыканий двер. коробок к двер. проемам изовером, монтаж.пе</t>
  </si>
  <si>
    <t>Опрессовка тепловых узлов перед сдачей (проверочная)</t>
  </si>
  <si>
    <t>Опрессовка тепловых узлов после проведения ремонта</t>
  </si>
  <si>
    <t>Опрессовка тепловых узлов при сдаче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</si>
  <si>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</si>
  <si>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</si>
  <si>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Санитарная обрезка сухих вершин и веток деревьев с исп-ем автовышки</t>
  </si>
  <si>
    <t>Смена деревянного настила на качели-балансир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</si>
  <si>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</si>
  <si>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</si>
  <si>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</si>
  <si>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Установка новогодних елок с изготовлением деревянной крестовины</t>
  </si>
  <si>
    <t>завоз песка в песочницу с предварительной их очисткой от старого</t>
  </si>
  <si>
    <t>установка металлических урн</t>
  </si>
  <si>
    <t>Утепление вентпродухов изовером</t>
  </si>
  <si>
    <t>Утепление вентпродухов изовером и монтажной пеной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</si>
</sst>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5" fontId="0" fillId="0" borderId="11" xfId="0" applyNumberFormat="1" applyFill="1" applyBorder="1"/>
    <xf numFmtId="49" fontId="0" fillId="33" borderId="11" xfId="0" applyNumberFormat="1" applyFill="1" applyBorder="1"/>
    <xf numFmtId="165" fontId="0" fillId="33" borderId="11" xfId="0" applyNumberFormat="1" applyFill="1" applyBorder="1"/>
    <xf numFmtId="0" fontId="0" fillId="3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8"/>
  <sheetViews>
    <sheetView tabSelected="1" workbookViewId="0">
      <pane ySplit="3" topLeftCell="A98" activePane="bottomLeft" state="frozen"/>
      <selection pane="bottomLeft" activeCell="H106" sqref="H106"/>
    </sheetView>
  </sheetViews>
  <sheetFormatPr defaultRowHeight="15"/>
  <cols>
    <col min="1" max="1" width="71.5703125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7" width="9.140625" style="1"/>
    <col min="8" max="8" width="10.42578125" style="1" customWidth="1"/>
    <col min="9" max="16384" width="9.140625" style="1"/>
  </cols>
  <sheetData>
    <row r="1" spans="1:4" s="6" customFormat="1" ht="39.75" customHeight="1">
      <c r="A1" s="40" t="s">
        <v>8</v>
      </c>
      <c r="B1" s="40"/>
      <c r="C1" s="40"/>
      <c r="D1" s="40"/>
    </row>
    <row r="2" spans="1:4" s="8" customFormat="1" ht="15.75">
      <c r="A2" s="22" t="s">
        <v>30</v>
      </c>
      <c r="B2" s="42" t="s">
        <v>48</v>
      </c>
      <c r="C2" s="42"/>
      <c r="D2" s="42"/>
    </row>
    <row r="3" spans="1:4" ht="63.75" customHeight="1">
      <c r="A3" s="9" t="s">
        <v>2</v>
      </c>
      <c r="B3" s="10" t="s">
        <v>29</v>
      </c>
      <c r="C3" s="11" t="s">
        <v>0</v>
      </c>
      <c r="D3" s="28" t="s">
        <v>1</v>
      </c>
    </row>
    <row r="4" spans="1:4" ht="17.25" customHeight="1">
      <c r="A4" s="9" t="s">
        <v>49</v>
      </c>
      <c r="B4" s="10">
        <v>1980414.82</v>
      </c>
      <c r="C4" s="11"/>
      <c r="D4" s="28"/>
    </row>
    <row r="5" spans="1:4">
      <c r="A5" s="43" t="s">
        <v>31</v>
      </c>
      <c r="B5" s="43"/>
      <c r="C5" s="43"/>
      <c r="D5" s="43"/>
    </row>
    <row r="6" spans="1:4">
      <c r="A6" s="30" t="s">
        <v>50</v>
      </c>
      <c r="B6" s="26">
        <f>110997.49*6+119187.07*6</f>
        <v>1381107.36</v>
      </c>
      <c r="C6" s="33" t="s">
        <v>37</v>
      </c>
      <c r="D6" s="12"/>
    </row>
    <row r="7" spans="1:4">
      <c r="A7" s="30" t="s">
        <v>51</v>
      </c>
      <c r="B7" s="26">
        <v>1385958.67</v>
      </c>
      <c r="C7" s="33" t="s">
        <v>37</v>
      </c>
      <c r="D7" s="12"/>
    </row>
    <row r="8" spans="1:4">
      <c r="A8" s="30" t="s">
        <v>52</v>
      </c>
      <c r="B8" s="26">
        <f>B7-B6</f>
        <v>4851.309999999823</v>
      </c>
      <c r="C8" s="33" t="s">
        <v>37</v>
      </c>
      <c r="D8" s="12"/>
    </row>
    <row r="9" spans="1:4">
      <c r="A9" s="31" t="s">
        <v>9</v>
      </c>
      <c r="B9" s="26">
        <f>B10</f>
        <v>20315.52</v>
      </c>
      <c r="C9" s="33" t="s">
        <v>37</v>
      </c>
      <c r="D9" s="12"/>
    </row>
    <row r="10" spans="1:4">
      <c r="A10" s="32" t="s">
        <v>10</v>
      </c>
      <c r="B10" s="27">
        <f>792.96*12+900*12</f>
        <v>20315.52</v>
      </c>
      <c r="C10" s="15" t="s">
        <v>37</v>
      </c>
      <c r="D10" s="13"/>
    </row>
    <row r="11" spans="1:4">
      <c r="A11" s="14" t="s">
        <v>53</v>
      </c>
      <c r="B11" s="23">
        <f>B6+B9-B10</f>
        <v>1381107.36</v>
      </c>
      <c r="C11" s="33" t="s">
        <v>37</v>
      </c>
      <c r="D11" s="16"/>
    </row>
    <row r="12" spans="1:4">
      <c r="A12" s="41" t="s">
        <v>11</v>
      </c>
      <c r="B12" s="41"/>
      <c r="C12" s="41"/>
      <c r="D12" s="41"/>
    </row>
    <row r="13" spans="1:4" ht="15.75" thickBot="1">
      <c r="A13" s="17" t="s">
        <v>12</v>
      </c>
      <c r="B13" s="23">
        <f>B14+B15</f>
        <v>235699.38</v>
      </c>
      <c r="C13" s="33" t="s">
        <v>37</v>
      </c>
      <c r="D13" s="16"/>
    </row>
    <row r="14" spans="1:4" s="29" customFormat="1" ht="15.75" thickBot="1">
      <c r="A14" s="35" t="s">
        <v>69</v>
      </c>
      <c r="B14" s="36">
        <v>114379.44</v>
      </c>
      <c r="C14" s="35" t="s">
        <v>4</v>
      </c>
      <c r="D14" s="36">
        <v>27762</v>
      </c>
    </row>
    <row r="15" spans="1:4" s="29" customFormat="1" ht="15.75" thickBot="1">
      <c r="A15" s="35" t="s">
        <v>70</v>
      </c>
      <c r="B15" s="36">
        <v>121319.94</v>
      </c>
      <c r="C15" s="35" t="s">
        <v>4</v>
      </c>
      <c r="D15" s="36">
        <v>27762</v>
      </c>
    </row>
    <row r="16" spans="1:4" ht="29.25" thickBot="1">
      <c r="A16" s="17" t="s">
        <v>13</v>
      </c>
      <c r="B16" s="23">
        <f>B18+B17</f>
        <v>106623.41</v>
      </c>
      <c r="C16" s="33" t="s">
        <v>37</v>
      </c>
      <c r="D16" s="16"/>
    </row>
    <row r="17" spans="1:4" s="29" customFormat="1" ht="15.75" thickBot="1">
      <c r="A17" s="35" t="s">
        <v>67</v>
      </c>
      <c r="B17" s="36">
        <v>52747.8</v>
      </c>
      <c r="C17" s="35" t="s">
        <v>4</v>
      </c>
      <c r="D17" s="36">
        <v>27762</v>
      </c>
    </row>
    <row r="18" spans="1:4" s="29" customFormat="1" ht="15.75" thickBot="1">
      <c r="A18" s="35" t="s">
        <v>68</v>
      </c>
      <c r="B18" s="36">
        <v>53875.61</v>
      </c>
      <c r="C18" s="35" t="s">
        <v>4</v>
      </c>
      <c r="D18" s="36">
        <v>26605.25</v>
      </c>
    </row>
    <row r="19" spans="1:4" ht="15.75" thickBot="1">
      <c r="A19" s="17" t="s">
        <v>14</v>
      </c>
      <c r="B19" s="23">
        <f>B20</f>
        <v>0</v>
      </c>
      <c r="C19" s="33" t="s">
        <v>37</v>
      </c>
      <c r="D19" s="34"/>
    </row>
    <row r="20" spans="1:4" s="39" customFormat="1" ht="15.75" thickBot="1">
      <c r="A20" s="37"/>
      <c r="B20" s="38"/>
      <c r="C20" s="37"/>
      <c r="D20" s="38"/>
    </row>
    <row r="21" spans="1:4" ht="29.25" thickBot="1">
      <c r="A21" s="17" t="s">
        <v>15</v>
      </c>
      <c r="B21" s="23">
        <f>SUM(B22:B27)</f>
        <v>32481.54</v>
      </c>
      <c r="C21" s="33" t="s">
        <v>37</v>
      </c>
      <c r="D21" s="16"/>
    </row>
    <row r="22" spans="1:4" s="29" customFormat="1" ht="15.75" thickBot="1">
      <c r="A22" s="35" t="s">
        <v>57</v>
      </c>
      <c r="B22" s="36">
        <v>2776.2</v>
      </c>
      <c r="C22" s="35" t="s">
        <v>4</v>
      </c>
      <c r="D22" s="36">
        <v>27762</v>
      </c>
    </row>
    <row r="23" spans="1:4" s="29" customFormat="1" ht="15.75" thickBot="1">
      <c r="A23" s="35" t="s">
        <v>58</v>
      </c>
      <c r="B23" s="36">
        <v>2776.2</v>
      </c>
      <c r="C23" s="35" t="s">
        <v>4</v>
      </c>
      <c r="D23" s="36">
        <v>27762</v>
      </c>
    </row>
    <row r="24" spans="1:4" s="29" customFormat="1" ht="15.75" thickBot="1">
      <c r="A24" s="35" t="s">
        <v>59</v>
      </c>
      <c r="B24" s="36">
        <v>2498.58</v>
      </c>
      <c r="C24" s="35" t="s">
        <v>4</v>
      </c>
      <c r="D24" s="36">
        <v>27762</v>
      </c>
    </row>
    <row r="25" spans="1:4" s="29" customFormat="1" ht="15.75" thickBot="1">
      <c r="A25" s="35" t="s">
        <v>60</v>
      </c>
      <c r="B25" s="36">
        <v>2498.58</v>
      </c>
      <c r="C25" s="35" t="s">
        <v>4</v>
      </c>
      <c r="D25" s="36">
        <v>27762</v>
      </c>
    </row>
    <row r="26" spans="1:4" s="29" customFormat="1" ht="15.75" thickBot="1">
      <c r="A26" s="35" t="s">
        <v>61</v>
      </c>
      <c r="B26" s="36">
        <v>10549.56</v>
      </c>
      <c r="C26" s="35" t="s">
        <v>4</v>
      </c>
      <c r="D26" s="36">
        <v>27762</v>
      </c>
    </row>
    <row r="27" spans="1:4" s="29" customFormat="1" ht="15.75" thickBot="1">
      <c r="A27" s="35" t="s">
        <v>62</v>
      </c>
      <c r="B27" s="36">
        <v>11382.42</v>
      </c>
      <c r="C27" s="35" t="s">
        <v>4</v>
      </c>
      <c r="D27" s="36">
        <v>27762</v>
      </c>
    </row>
    <row r="28" spans="1:4" ht="43.5" thickBot="1">
      <c r="A28" s="17" t="s">
        <v>16</v>
      </c>
      <c r="B28" s="24">
        <f>SUM(B29:B53)</f>
        <v>946842.88000000012</v>
      </c>
      <c r="C28" s="33" t="s">
        <v>37</v>
      </c>
      <c r="D28" s="19"/>
    </row>
    <row r="29" spans="1:4" s="29" customFormat="1" ht="15.75" thickBot="1">
      <c r="A29" s="35" t="s">
        <v>34</v>
      </c>
      <c r="B29" s="36">
        <v>238.2</v>
      </c>
      <c r="C29" s="35" t="s">
        <v>35</v>
      </c>
      <c r="D29" s="36">
        <v>3</v>
      </c>
    </row>
    <row r="30" spans="1:4" s="29" customFormat="1" ht="15.75" thickBot="1">
      <c r="A30" s="35" t="s">
        <v>88</v>
      </c>
      <c r="B30" s="36">
        <v>815.68</v>
      </c>
      <c r="C30" s="35" t="s">
        <v>35</v>
      </c>
      <c r="D30" s="36">
        <v>2</v>
      </c>
    </row>
    <row r="31" spans="1:4" s="29" customFormat="1" ht="15.75" thickBot="1">
      <c r="A31" s="35" t="s">
        <v>36</v>
      </c>
      <c r="B31" s="36">
        <v>461.22</v>
      </c>
      <c r="C31" s="35" t="s">
        <v>35</v>
      </c>
      <c r="D31" s="36">
        <v>2</v>
      </c>
    </row>
    <row r="32" spans="1:4" s="29" customFormat="1" ht="15.75" thickBot="1">
      <c r="A32" s="35" t="s">
        <v>89</v>
      </c>
      <c r="B32" s="36">
        <v>2795.28</v>
      </c>
      <c r="C32" s="35" t="s">
        <v>35</v>
      </c>
      <c r="D32" s="36">
        <v>2</v>
      </c>
    </row>
    <row r="33" spans="1:4" s="29" customFormat="1" ht="15.75" thickBot="1">
      <c r="A33" s="35" t="s">
        <v>90</v>
      </c>
      <c r="B33" s="36">
        <v>436980.83</v>
      </c>
      <c r="C33" s="35" t="s">
        <v>47</v>
      </c>
      <c r="D33" s="36">
        <v>1</v>
      </c>
    </row>
    <row r="34" spans="1:4" s="29" customFormat="1" ht="15.75" thickBot="1">
      <c r="A34" s="35" t="s">
        <v>91</v>
      </c>
      <c r="B34" s="36">
        <v>436981</v>
      </c>
      <c r="C34" s="35" t="s">
        <v>35</v>
      </c>
      <c r="D34" s="36">
        <v>1</v>
      </c>
    </row>
    <row r="35" spans="1:4" s="29" customFormat="1" ht="15.75" thickBot="1">
      <c r="A35" s="35" t="s">
        <v>92</v>
      </c>
      <c r="B35" s="36">
        <v>10645.26</v>
      </c>
      <c r="C35" s="35" t="s">
        <v>40</v>
      </c>
      <c r="D35" s="36">
        <v>6</v>
      </c>
    </row>
    <row r="36" spans="1:4" s="29" customFormat="1" ht="15.75" thickBot="1">
      <c r="A36" s="35" t="s">
        <v>93</v>
      </c>
      <c r="B36" s="36">
        <v>1784.26</v>
      </c>
      <c r="C36" s="35" t="s">
        <v>40</v>
      </c>
      <c r="D36" s="36">
        <v>1</v>
      </c>
    </row>
    <row r="37" spans="1:4" s="29" customFormat="1" ht="15.75" thickBot="1">
      <c r="A37" s="35" t="s">
        <v>94</v>
      </c>
      <c r="B37" s="36">
        <v>615.66</v>
      </c>
      <c r="C37" s="35" t="s">
        <v>95</v>
      </c>
      <c r="D37" s="36">
        <v>1</v>
      </c>
    </row>
    <row r="38" spans="1:4" s="29" customFormat="1" ht="15.75" thickBot="1">
      <c r="A38" s="35" t="s">
        <v>96</v>
      </c>
      <c r="B38" s="36">
        <v>815.09</v>
      </c>
      <c r="C38" s="35" t="s">
        <v>47</v>
      </c>
      <c r="D38" s="36">
        <v>1</v>
      </c>
    </row>
    <row r="39" spans="1:4" s="29" customFormat="1" ht="15.75" thickBot="1">
      <c r="A39" s="35" t="s">
        <v>97</v>
      </c>
      <c r="B39" s="36">
        <v>262.72000000000003</v>
      </c>
      <c r="C39" s="35" t="s">
        <v>47</v>
      </c>
      <c r="D39" s="36">
        <v>1</v>
      </c>
    </row>
    <row r="40" spans="1:4" s="29" customFormat="1" ht="15.75" thickBot="1">
      <c r="A40" s="35" t="s">
        <v>98</v>
      </c>
      <c r="B40" s="36">
        <v>5454.86</v>
      </c>
      <c r="C40" s="35" t="s">
        <v>47</v>
      </c>
      <c r="D40" s="36">
        <v>1</v>
      </c>
    </row>
    <row r="41" spans="1:4" s="29" customFormat="1" ht="15.75" thickBot="1">
      <c r="A41" s="35" t="s">
        <v>99</v>
      </c>
      <c r="B41" s="36">
        <v>4363</v>
      </c>
      <c r="C41" s="35" t="s">
        <v>5</v>
      </c>
      <c r="D41" s="36">
        <v>20</v>
      </c>
    </row>
    <row r="42" spans="1:4" s="29" customFormat="1" ht="15.75" thickBot="1">
      <c r="A42" s="35" t="s">
        <v>100</v>
      </c>
      <c r="B42" s="36">
        <v>372.21</v>
      </c>
      <c r="C42" s="35" t="s">
        <v>4</v>
      </c>
      <c r="D42" s="36">
        <v>0.5</v>
      </c>
    </row>
    <row r="43" spans="1:4" s="29" customFormat="1" ht="15.75" thickBot="1">
      <c r="A43" s="35" t="s">
        <v>45</v>
      </c>
      <c r="B43" s="36">
        <v>736.26</v>
      </c>
      <c r="C43" s="35" t="s">
        <v>46</v>
      </c>
      <c r="D43" s="36">
        <v>14</v>
      </c>
    </row>
    <row r="44" spans="1:4" s="29" customFormat="1" ht="15.75" thickBot="1">
      <c r="A44" s="35" t="s">
        <v>101</v>
      </c>
      <c r="B44" s="36">
        <v>5833</v>
      </c>
      <c r="C44" s="35" t="s">
        <v>102</v>
      </c>
      <c r="D44" s="36">
        <v>1</v>
      </c>
    </row>
    <row r="45" spans="1:4" s="29" customFormat="1" ht="15.75" thickBot="1">
      <c r="A45" s="35" t="s">
        <v>103</v>
      </c>
      <c r="B45" s="36">
        <v>19323</v>
      </c>
      <c r="C45" s="35" t="s">
        <v>4</v>
      </c>
      <c r="D45" s="36">
        <v>30</v>
      </c>
    </row>
    <row r="46" spans="1:4" s="29" customFormat="1" ht="15.75" thickBot="1">
      <c r="A46" s="35" t="s">
        <v>104</v>
      </c>
      <c r="B46" s="36">
        <v>4711.68</v>
      </c>
      <c r="C46" s="35" t="s">
        <v>35</v>
      </c>
      <c r="D46" s="36">
        <v>32</v>
      </c>
    </row>
    <row r="47" spans="1:4" s="29" customFormat="1" ht="15.75" thickBot="1">
      <c r="A47" s="35" t="s">
        <v>105</v>
      </c>
      <c r="B47" s="36">
        <v>330.51</v>
      </c>
      <c r="C47" s="35" t="s">
        <v>35</v>
      </c>
      <c r="D47" s="36">
        <v>1</v>
      </c>
    </row>
    <row r="48" spans="1:4" s="29" customFormat="1" ht="15.75" thickBot="1">
      <c r="A48" s="35" t="s">
        <v>106</v>
      </c>
      <c r="B48" s="36">
        <v>2238.6799999999998</v>
      </c>
      <c r="C48" s="35" t="s">
        <v>35</v>
      </c>
      <c r="D48" s="36">
        <v>4</v>
      </c>
    </row>
    <row r="49" spans="1:5" s="29" customFormat="1" ht="15.75" thickBot="1">
      <c r="A49" s="35" t="s">
        <v>107</v>
      </c>
      <c r="B49" s="36">
        <v>489.66</v>
      </c>
      <c r="C49" s="35" t="s">
        <v>35</v>
      </c>
      <c r="D49" s="36">
        <v>1</v>
      </c>
    </row>
    <row r="50" spans="1:5" s="29" customFormat="1" ht="15.75" thickBot="1">
      <c r="A50" s="35" t="s">
        <v>108</v>
      </c>
      <c r="B50" s="36">
        <v>4707.25</v>
      </c>
      <c r="C50" s="35" t="s">
        <v>35</v>
      </c>
      <c r="D50" s="36">
        <v>5</v>
      </c>
    </row>
    <row r="51" spans="1:5" s="29" customFormat="1" ht="15.75" thickBot="1">
      <c r="A51" s="35" t="s">
        <v>109</v>
      </c>
      <c r="B51" s="36">
        <v>357.17</v>
      </c>
      <c r="C51" s="35" t="s">
        <v>35</v>
      </c>
      <c r="D51" s="36">
        <v>1</v>
      </c>
    </row>
    <row r="52" spans="1:5" s="29" customFormat="1" ht="15.75" thickBot="1">
      <c r="A52" s="35" t="s">
        <v>110</v>
      </c>
      <c r="B52" s="36">
        <v>2217.8000000000002</v>
      </c>
      <c r="C52" s="35" t="s">
        <v>35</v>
      </c>
      <c r="D52" s="36">
        <v>2</v>
      </c>
    </row>
    <row r="53" spans="1:5" s="29" customFormat="1" ht="15.75" thickBot="1">
      <c r="A53" s="35" t="s">
        <v>111</v>
      </c>
      <c r="B53" s="36">
        <v>3312.6</v>
      </c>
      <c r="C53" s="35" t="s">
        <v>5</v>
      </c>
      <c r="D53" s="36">
        <v>20</v>
      </c>
    </row>
    <row r="54" spans="1:5" ht="43.5" thickBot="1">
      <c r="A54" s="17" t="s">
        <v>17</v>
      </c>
      <c r="B54" s="23">
        <f>SUM(B55:B78)</f>
        <v>182122.61</v>
      </c>
      <c r="C54" s="33" t="s">
        <v>37</v>
      </c>
      <c r="D54" s="16"/>
      <c r="E54" s="4" t="s">
        <v>3</v>
      </c>
    </row>
    <row r="55" spans="1:5" s="29" customFormat="1" ht="15.75" thickBot="1">
      <c r="A55" s="35" t="s">
        <v>72</v>
      </c>
      <c r="B55" s="36">
        <v>6852.16</v>
      </c>
      <c r="C55" s="35" t="s">
        <v>35</v>
      </c>
      <c r="D55" s="36">
        <v>1</v>
      </c>
    </row>
    <row r="56" spans="1:5" s="29" customFormat="1" ht="15.75" thickBot="1">
      <c r="A56" s="35" t="s">
        <v>73</v>
      </c>
      <c r="B56" s="36">
        <v>1889.26</v>
      </c>
      <c r="C56" s="35" t="s">
        <v>35</v>
      </c>
      <c r="D56" s="36">
        <v>1</v>
      </c>
    </row>
    <row r="57" spans="1:5" s="29" customFormat="1" ht="15.75" thickBot="1">
      <c r="A57" s="35" t="s">
        <v>32</v>
      </c>
      <c r="B57" s="36">
        <v>2268.6</v>
      </c>
      <c r="C57" s="35" t="s">
        <v>33</v>
      </c>
      <c r="D57" s="36">
        <v>4</v>
      </c>
    </row>
    <row r="58" spans="1:5" s="29" customFormat="1" ht="15.75" thickBot="1">
      <c r="A58" s="35" t="s">
        <v>74</v>
      </c>
      <c r="B58" s="36">
        <v>491.52</v>
      </c>
      <c r="C58" s="35" t="s">
        <v>47</v>
      </c>
      <c r="D58" s="36">
        <v>1</v>
      </c>
    </row>
    <row r="59" spans="1:5" s="29" customFormat="1" ht="15.75" thickBot="1">
      <c r="A59" s="35" t="s">
        <v>18</v>
      </c>
      <c r="B59" s="36">
        <v>809.36</v>
      </c>
      <c r="C59" s="35" t="s">
        <v>19</v>
      </c>
      <c r="D59" s="36">
        <v>1</v>
      </c>
    </row>
    <row r="60" spans="1:5" s="29" customFormat="1" ht="15.75" thickBot="1">
      <c r="A60" s="35" t="s">
        <v>75</v>
      </c>
      <c r="B60" s="36">
        <v>5914.4</v>
      </c>
      <c r="C60" s="35" t="s">
        <v>35</v>
      </c>
      <c r="D60" s="36">
        <v>8</v>
      </c>
    </row>
    <row r="61" spans="1:5" s="29" customFormat="1" ht="15.75" thickBot="1">
      <c r="A61" s="35" t="s">
        <v>76</v>
      </c>
      <c r="B61" s="36">
        <v>950.38</v>
      </c>
      <c r="C61" s="35" t="s">
        <v>35</v>
      </c>
      <c r="D61" s="36">
        <v>1</v>
      </c>
    </row>
    <row r="62" spans="1:5" s="29" customFormat="1" ht="15.75" thickBot="1">
      <c r="A62" s="35" t="s">
        <v>43</v>
      </c>
      <c r="B62" s="36">
        <v>1117.43</v>
      </c>
      <c r="C62" s="35" t="s">
        <v>35</v>
      </c>
      <c r="D62" s="36">
        <v>1</v>
      </c>
    </row>
    <row r="63" spans="1:5" s="29" customFormat="1" ht="15.75" thickBot="1">
      <c r="A63" s="35" t="s">
        <v>77</v>
      </c>
      <c r="B63" s="36">
        <v>5286.8</v>
      </c>
      <c r="C63" s="35" t="s">
        <v>5</v>
      </c>
      <c r="D63" s="36">
        <v>8</v>
      </c>
    </row>
    <row r="64" spans="1:5" s="29" customFormat="1" ht="15.75" thickBot="1">
      <c r="A64" s="35" t="s">
        <v>78</v>
      </c>
      <c r="B64" s="36">
        <v>36000</v>
      </c>
      <c r="C64" s="35" t="s">
        <v>47</v>
      </c>
      <c r="D64" s="36">
        <v>6</v>
      </c>
    </row>
    <row r="65" spans="1:4" s="29" customFormat="1" ht="16.5" customHeight="1" thickBot="1">
      <c r="A65" s="35" t="s">
        <v>79</v>
      </c>
      <c r="B65" s="36">
        <v>1694.32</v>
      </c>
      <c r="C65" s="35" t="s">
        <v>35</v>
      </c>
      <c r="D65" s="36">
        <v>2</v>
      </c>
    </row>
    <row r="66" spans="1:4" s="29" customFormat="1" ht="15.75" thickBot="1">
      <c r="A66" s="35" t="s">
        <v>80</v>
      </c>
      <c r="B66" s="36">
        <v>1740.04</v>
      </c>
      <c r="C66" s="35" t="s">
        <v>35</v>
      </c>
      <c r="D66" s="36">
        <v>4</v>
      </c>
    </row>
    <row r="67" spans="1:4" s="29" customFormat="1" ht="15.75" thickBot="1">
      <c r="A67" s="35" t="s">
        <v>81</v>
      </c>
      <c r="B67" s="36">
        <v>40339.74</v>
      </c>
      <c r="C67" s="35" t="s">
        <v>35</v>
      </c>
      <c r="D67" s="36">
        <v>1</v>
      </c>
    </row>
    <row r="68" spans="1:4" s="29" customFormat="1" ht="15.75" thickBot="1">
      <c r="A68" s="35" t="s">
        <v>82</v>
      </c>
      <c r="B68" s="36">
        <v>1228.08</v>
      </c>
      <c r="C68" s="35" t="s">
        <v>19</v>
      </c>
      <c r="D68" s="36">
        <v>3</v>
      </c>
    </row>
    <row r="69" spans="1:4" s="29" customFormat="1" ht="15.75" thickBot="1">
      <c r="A69" s="35" t="s">
        <v>44</v>
      </c>
      <c r="B69" s="36">
        <v>9028.5</v>
      </c>
      <c r="C69" s="35" t="s">
        <v>19</v>
      </c>
      <c r="D69" s="36">
        <v>13</v>
      </c>
    </row>
    <row r="70" spans="1:4" s="29" customFormat="1" ht="15.75" thickBot="1">
      <c r="A70" s="35" t="s">
        <v>83</v>
      </c>
      <c r="B70" s="36">
        <v>9879.98</v>
      </c>
      <c r="C70" s="35" t="s">
        <v>35</v>
      </c>
      <c r="D70" s="36">
        <v>2</v>
      </c>
    </row>
    <row r="71" spans="1:4" s="29" customFormat="1" ht="15.75" thickBot="1">
      <c r="A71" s="35" t="s">
        <v>84</v>
      </c>
      <c r="B71" s="36">
        <v>18700.8</v>
      </c>
      <c r="C71" s="35" t="s">
        <v>35</v>
      </c>
      <c r="D71" s="36">
        <v>4</v>
      </c>
    </row>
    <row r="72" spans="1:4" s="29" customFormat="1" ht="15.75" thickBot="1">
      <c r="A72" s="35" t="s">
        <v>85</v>
      </c>
      <c r="B72" s="36">
        <v>5589.48</v>
      </c>
      <c r="C72" s="35" t="s">
        <v>35</v>
      </c>
      <c r="D72" s="36">
        <v>6</v>
      </c>
    </row>
    <row r="73" spans="1:4" s="29" customFormat="1" ht="15.75" thickBot="1">
      <c r="A73" s="35" t="s">
        <v>86</v>
      </c>
      <c r="B73" s="36">
        <v>1570.24</v>
      </c>
      <c r="C73" s="35" t="s">
        <v>87</v>
      </c>
      <c r="D73" s="36">
        <v>4</v>
      </c>
    </row>
    <row r="74" spans="1:4" s="29" customFormat="1" ht="15.75" thickBot="1">
      <c r="A74" s="35" t="s">
        <v>112</v>
      </c>
      <c r="B74" s="36">
        <v>5430.93</v>
      </c>
      <c r="C74" s="35" t="s">
        <v>39</v>
      </c>
      <c r="D74" s="36">
        <v>3</v>
      </c>
    </row>
    <row r="75" spans="1:4" s="29" customFormat="1" ht="15.75" thickBot="1">
      <c r="A75" s="35" t="s">
        <v>113</v>
      </c>
      <c r="B75" s="36">
        <v>5430.93</v>
      </c>
      <c r="C75" s="35" t="s">
        <v>39</v>
      </c>
      <c r="D75" s="36">
        <v>3</v>
      </c>
    </row>
    <row r="76" spans="1:4" s="29" customFormat="1" ht="15.75" thickBot="1">
      <c r="A76" s="35" t="s">
        <v>114</v>
      </c>
      <c r="B76" s="36">
        <v>5430.93</v>
      </c>
      <c r="C76" s="35" t="s">
        <v>39</v>
      </c>
      <c r="D76" s="36">
        <v>3</v>
      </c>
    </row>
    <row r="77" spans="1:4" s="29" customFormat="1" ht="15.75" thickBot="1">
      <c r="A77" s="35" t="s">
        <v>41</v>
      </c>
      <c r="B77" s="36">
        <v>2670.01</v>
      </c>
      <c r="C77" s="35" t="s">
        <v>42</v>
      </c>
      <c r="D77" s="36">
        <v>7</v>
      </c>
    </row>
    <row r="78" spans="1:4" s="29" customFormat="1" ht="15.75" thickBot="1">
      <c r="A78" s="35" t="s">
        <v>41</v>
      </c>
      <c r="B78" s="36">
        <v>11808.72</v>
      </c>
      <c r="C78" s="35" t="s">
        <v>47</v>
      </c>
      <c r="D78" s="36">
        <v>14</v>
      </c>
    </row>
    <row r="79" spans="1:4" ht="28.5">
      <c r="A79" s="17" t="s">
        <v>20</v>
      </c>
      <c r="B79" s="23">
        <v>0</v>
      </c>
      <c r="C79" s="33" t="s">
        <v>37</v>
      </c>
      <c r="D79" s="16"/>
    </row>
    <row r="80" spans="1:4" ht="28.5">
      <c r="A80" s="17" t="s">
        <v>21</v>
      </c>
      <c r="B80" s="23">
        <v>0</v>
      </c>
      <c r="C80" s="33" t="s">
        <v>37</v>
      </c>
      <c r="D80" s="16"/>
    </row>
    <row r="81" spans="1:4">
      <c r="A81" s="17" t="s">
        <v>22</v>
      </c>
      <c r="B81" s="23">
        <v>0</v>
      </c>
      <c r="C81" s="33" t="s">
        <v>37</v>
      </c>
      <c r="D81" s="16"/>
    </row>
    <row r="82" spans="1:4" ht="29.25" thickBot="1">
      <c r="A82" s="17" t="s">
        <v>23</v>
      </c>
      <c r="B82" s="23">
        <f>B83+B84</f>
        <v>6787.07</v>
      </c>
      <c r="C82" s="33" t="s">
        <v>37</v>
      </c>
      <c r="D82" s="16"/>
    </row>
    <row r="83" spans="1:4" s="29" customFormat="1" ht="15.75" thickBot="1">
      <c r="A83" s="35" t="s">
        <v>125</v>
      </c>
      <c r="B83" s="36">
        <v>3862.88</v>
      </c>
      <c r="C83" s="35" t="s">
        <v>4</v>
      </c>
      <c r="D83" s="36">
        <v>14</v>
      </c>
    </row>
    <row r="84" spans="1:4" s="29" customFormat="1" ht="15.75" thickBot="1">
      <c r="A84" s="35" t="s">
        <v>126</v>
      </c>
      <c r="B84" s="36">
        <v>2924.19</v>
      </c>
      <c r="C84" s="35" t="s">
        <v>35</v>
      </c>
      <c r="D84" s="36">
        <v>9</v>
      </c>
    </row>
    <row r="85" spans="1:4" ht="29.25" thickBot="1">
      <c r="A85" s="17" t="s">
        <v>24</v>
      </c>
      <c r="B85" s="23">
        <f>B87+B86</f>
        <v>14575.05</v>
      </c>
      <c r="C85" s="33" t="s">
        <v>37</v>
      </c>
      <c r="D85" s="16"/>
    </row>
    <row r="86" spans="1:4" s="39" customFormat="1" ht="15.75" thickBot="1">
      <c r="A86" s="37" t="s">
        <v>65</v>
      </c>
      <c r="B86" s="38">
        <v>6940.5</v>
      </c>
      <c r="C86" s="37" t="s">
        <v>4</v>
      </c>
      <c r="D86" s="38">
        <v>27762</v>
      </c>
    </row>
    <row r="87" spans="1:4" s="39" customFormat="1" ht="15.75" thickBot="1">
      <c r="A87" s="37" t="s">
        <v>66</v>
      </c>
      <c r="B87" s="38">
        <v>7634.55</v>
      </c>
      <c r="C87" s="37" t="s">
        <v>4</v>
      </c>
      <c r="D87" s="38">
        <v>27762</v>
      </c>
    </row>
    <row r="88" spans="1:4" ht="29.25" thickBot="1">
      <c r="A88" s="17" t="s">
        <v>25</v>
      </c>
      <c r="B88" s="23">
        <f>B89+B90</f>
        <v>54635.619999999995</v>
      </c>
      <c r="C88" s="33" t="s">
        <v>37</v>
      </c>
      <c r="D88" s="16"/>
    </row>
    <row r="89" spans="1:4" s="29" customFormat="1" ht="15.75" thickBot="1">
      <c r="A89" s="35" t="s">
        <v>63</v>
      </c>
      <c r="B89" s="36">
        <v>26651.52</v>
      </c>
      <c r="C89" s="35" t="s">
        <v>4</v>
      </c>
      <c r="D89" s="36">
        <v>27762</v>
      </c>
    </row>
    <row r="90" spans="1:4" s="29" customFormat="1" ht="15.75" thickBot="1">
      <c r="A90" s="35" t="s">
        <v>64</v>
      </c>
      <c r="B90" s="36">
        <v>27984.1</v>
      </c>
      <c r="C90" s="35" t="s">
        <v>4</v>
      </c>
      <c r="D90" s="36">
        <v>27762</v>
      </c>
    </row>
    <row r="91" spans="1:4" ht="29.25" thickBot="1">
      <c r="A91" s="17" t="s">
        <v>26</v>
      </c>
      <c r="B91" s="23">
        <f>B92</f>
        <v>1699.84</v>
      </c>
      <c r="C91" s="33" t="s">
        <v>37</v>
      </c>
      <c r="D91" s="16"/>
    </row>
    <row r="92" spans="1:4" s="29" customFormat="1" ht="15.75" thickBot="1">
      <c r="A92" s="35" t="s">
        <v>71</v>
      </c>
      <c r="B92" s="36">
        <v>1699.84</v>
      </c>
      <c r="C92" s="35" t="s">
        <v>4</v>
      </c>
      <c r="D92" s="36">
        <v>1024</v>
      </c>
    </row>
    <row r="93" spans="1:4" ht="57.75" thickBot="1">
      <c r="A93" s="17" t="s">
        <v>27</v>
      </c>
      <c r="B93" s="23">
        <f>SUM(B94:B103)</f>
        <v>202506.70999999996</v>
      </c>
      <c r="C93" s="33" t="s">
        <v>37</v>
      </c>
      <c r="D93" s="16"/>
    </row>
    <row r="94" spans="1:4" s="29" customFormat="1" ht="15.75" thickBot="1">
      <c r="A94" s="35" t="s">
        <v>115</v>
      </c>
      <c r="B94" s="36">
        <v>471.95</v>
      </c>
      <c r="C94" s="35" t="s">
        <v>4</v>
      </c>
      <c r="D94" s="36">
        <v>27762</v>
      </c>
    </row>
    <row r="95" spans="1:4" s="29" customFormat="1" ht="15.75" thickBot="1">
      <c r="A95" s="35" t="s">
        <v>116</v>
      </c>
      <c r="B95" s="36">
        <v>471.95</v>
      </c>
      <c r="C95" s="35" t="s">
        <v>4</v>
      </c>
      <c r="D95" s="36">
        <v>27762</v>
      </c>
    </row>
    <row r="96" spans="1:4" s="29" customFormat="1" ht="15.75" thickBot="1">
      <c r="A96" s="35" t="s">
        <v>117</v>
      </c>
      <c r="B96" s="36">
        <v>1705.31</v>
      </c>
      <c r="C96" s="35" t="s">
        <v>35</v>
      </c>
      <c r="D96" s="36">
        <v>1</v>
      </c>
    </row>
    <row r="97" spans="1:4" s="29" customFormat="1" ht="15.75" thickBot="1">
      <c r="A97" s="35" t="s">
        <v>118</v>
      </c>
      <c r="B97" s="36">
        <v>6535.27</v>
      </c>
      <c r="C97" s="35" t="s">
        <v>35</v>
      </c>
      <c r="D97" s="36">
        <v>1</v>
      </c>
    </row>
    <row r="98" spans="1:4" s="29" customFormat="1" ht="15.75" thickBot="1">
      <c r="A98" s="35" t="s">
        <v>119</v>
      </c>
      <c r="B98" s="36">
        <v>76345.5</v>
      </c>
      <c r="C98" s="35" t="s">
        <v>4</v>
      </c>
      <c r="D98" s="36">
        <v>27762</v>
      </c>
    </row>
    <row r="99" spans="1:4" s="29" customFormat="1" ht="15.75" thickBot="1">
      <c r="A99" s="35" t="s">
        <v>120</v>
      </c>
      <c r="B99" s="36">
        <v>83730.179999999993</v>
      </c>
      <c r="C99" s="35" t="s">
        <v>4</v>
      </c>
      <c r="D99" s="36">
        <v>27762</v>
      </c>
    </row>
    <row r="100" spans="1:4" s="29" customFormat="1" ht="15.75" thickBot="1">
      <c r="A100" s="35" t="s">
        <v>121</v>
      </c>
      <c r="B100" s="36">
        <v>11619.84</v>
      </c>
      <c r="C100" s="35" t="s">
        <v>42</v>
      </c>
      <c r="D100" s="36">
        <v>12</v>
      </c>
    </row>
    <row r="101" spans="1:4" s="29" customFormat="1" ht="15.75" thickBot="1">
      <c r="A101" s="35" t="s">
        <v>122</v>
      </c>
      <c r="B101" s="36">
        <v>1142.83</v>
      </c>
      <c r="C101" s="35" t="s">
        <v>35</v>
      </c>
      <c r="D101" s="36">
        <v>1</v>
      </c>
    </row>
    <row r="102" spans="1:4" s="29" customFormat="1" ht="15.75" thickBot="1">
      <c r="A102" s="35" t="s">
        <v>123</v>
      </c>
      <c r="B102" s="36">
        <v>9134.9599999999991</v>
      </c>
      <c r="C102" s="35" t="s">
        <v>38</v>
      </c>
      <c r="D102" s="36">
        <v>1.4</v>
      </c>
    </row>
    <row r="103" spans="1:4" s="29" customFormat="1" ht="15.75" thickBot="1">
      <c r="A103" s="35" t="s">
        <v>124</v>
      </c>
      <c r="B103" s="36">
        <v>11348.92</v>
      </c>
      <c r="C103" s="35" t="s">
        <v>35</v>
      </c>
      <c r="D103" s="36">
        <v>4</v>
      </c>
    </row>
    <row r="104" spans="1:4">
      <c r="A104" s="17" t="s">
        <v>28</v>
      </c>
      <c r="B104" s="23">
        <f>B105</f>
        <v>5400</v>
      </c>
      <c r="C104" s="33" t="s">
        <v>37</v>
      </c>
      <c r="D104" s="16"/>
    </row>
    <row r="105" spans="1:4" ht="30">
      <c r="A105" s="20" t="s">
        <v>7</v>
      </c>
      <c r="B105" s="25">
        <f>D105*5*12</f>
        <v>5400</v>
      </c>
      <c r="C105" s="21" t="s">
        <v>6</v>
      </c>
      <c r="D105" s="18">
        <v>90</v>
      </c>
    </row>
    <row r="106" spans="1:4">
      <c r="A106" s="14" t="s">
        <v>54</v>
      </c>
      <c r="B106" s="23">
        <f>B13+B16+B19+B21+B28+B54+B79+B80+B81+B82+B85+B88+B91+B93</f>
        <v>1783974.1100000006</v>
      </c>
      <c r="C106" s="33" t="s">
        <v>37</v>
      </c>
      <c r="D106" s="16"/>
    </row>
    <row r="107" spans="1:4">
      <c r="A107" s="14" t="s">
        <v>55</v>
      </c>
      <c r="B107" s="23">
        <f>B106*1.2+B104</f>
        <v>2146168.9320000005</v>
      </c>
      <c r="C107" s="33" t="s">
        <v>37</v>
      </c>
      <c r="D107" s="16"/>
    </row>
    <row r="108" spans="1:4">
      <c r="A108" s="14" t="s">
        <v>56</v>
      </c>
      <c r="B108" s="23">
        <f>B4+B6+B9-B107</f>
        <v>1235668.7679999997</v>
      </c>
      <c r="C108" s="33" t="s">
        <v>37</v>
      </c>
      <c r="D108" s="16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Белорусская, д. 48</vt:lpstr>
      <vt:lpstr>'Белорусская, д. 48'!Область_печати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2018-02-28T04:07:12Z</cp:lastPrinted>
  <dcterms:created xsi:type="dcterms:W3CDTF">2016-03-18T02:51:51Z</dcterms:created>
  <dcterms:modified xsi:type="dcterms:W3CDTF">2022-02-10T00:29:52Z</dcterms:modified>
</cp:coreProperties>
</file>