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  <sheet name="Лист2" sheetId="2" state="hidden" r:id="rId2"/>
  </sheets>
  <definedNames>
    <definedName name="_xlnm.Print_Area" localSheetId="0">Лист1!$A$1:$D$101</definedName>
  </definedNames>
  <calcPr calcId="125725"/>
</workbook>
</file>

<file path=xl/calcChain.xml><?xml version="1.0" encoding="utf-8"?>
<calcChain xmlns="http://schemas.openxmlformats.org/spreadsheetml/2006/main">
  <c r="B100" i="1"/>
  <c r="B99"/>
  <c r="B48"/>
  <c r="B86" l="1"/>
  <c r="B28"/>
  <c r="B21"/>
  <c r="B75"/>
  <c r="B74" i="2"/>
  <c r="B11" i="1" l="1"/>
  <c r="B19" l="1"/>
  <c r="B8"/>
  <c r="B97"/>
  <c r="B96" s="1"/>
  <c r="B84"/>
  <c r="B81"/>
  <c r="B78"/>
  <c r="B13"/>
  <c r="B16"/>
  <c r="B10"/>
  <c r="B9" s="1"/>
  <c r="B101" l="1"/>
</calcChain>
</file>

<file path=xl/sharedStrings.xml><?xml version="1.0" encoding="utf-8"?>
<sst xmlns="http://schemas.openxmlformats.org/spreadsheetml/2006/main" count="324" uniqueCount="122">
  <si>
    <t>Ед.изм.</t>
  </si>
  <si>
    <t>Количество работ (ед.)</t>
  </si>
  <si>
    <t>Наименование работ (услуг)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</si>
  <si>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</si>
  <si>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</si>
  <si>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</si>
  <si>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</si>
  <si>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</si>
  <si>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</si>
  <si>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</si>
  <si>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</si>
  <si>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</si>
  <si>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</si>
  <si>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</si>
  <si>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</si>
  <si>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</si>
  <si>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</si>
  <si>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</si>
  <si>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</si>
  <si>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</si>
  <si>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</si>
  <si>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</si>
  <si>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руб.</t>
  </si>
  <si>
    <t xml:space="preserve">Годовая фактическая стоимость работ (услуг) </t>
  </si>
  <si>
    <t>Доходы по дому:</t>
  </si>
  <si>
    <t>Адрес: ул. Декабристов, д. 2Б</t>
  </si>
  <si>
    <t>Выезд а/машины по заявке</t>
  </si>
  <si>
    <t>выезд</t>
  </si>
  <si>
    <t>м2</t>
  </si>
  <si>
    <t>м</t>
  </si>
  <si>
    <t>Устранение свищей хомутами</t>
  </si>
  <si>
    <t>раз</t>
  </si>
  <si>
    <t>1 стояк</t>
  </si>
  <si>
    <t>Кол-во</t>
  </si>
  <si>
    <t>Ед.изм</t>
  </si>
  <si>
    <t>Наименование работ</t>
  </si>
  <si>
    <t>шт.</t>
  </si>
  <si>
    <t>дом</t>
  </si>
  <si>
    <t>Осмотр подвала</t>
  </si>
  <si>
    <t>Осмотр сантех. оборудования</t>
  </si>
  <si>
    <t>Очистка канализационной сети</t>
  </si>
  <si>
    <t>Смена вентиля до 20 мм</t>
  </si>
  <si>
    <t>подъезд</t>
  </si>
  <si>
    <t>Отключение отопления</t>
  </si>
  <si>
    <t>Сброс воздуха со стояков отопления с использованием а/м газель</t>
  </si>
  <si>
    <t>замер температуры воздуха в кв.</t>
  </si>
  <si>
    <t>помещ</t>
  </si>
  <si>
    <t>Начальное сальдо на 01.01.2021 г.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</si>
  <si>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</si>
  <si>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</si>
  <si>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</si>
  <si>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</si>
  <si>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</si>
  <si>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</si>
  <si>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</si>
  <si>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К=0,8</t>
  </si>
  <si>
    <t>Уборка МОП 3,4 кв. 2021 г. К=0,8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</si>
  <si>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</si>
  <si>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</si>
  <si>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</si>
  <si>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</si>
  <si>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Тех.обслуживание ГО К=0,6;0,8;0,85;0,9;1 (1,2 кв. 2021 г.)</t>
  </si>
  <si>
    <t>Тех.обслуживание ГО К=0,6;0,8;0,85;0,9;1 (3,4 кв. 2021 г.)</t>
  </si>
  <si>
    <t>Содержание ДРС 3,4 кв. 2021 г. коэф.0,8;0,85;0,9;1</t>
  </si>
  <si>
    <t>Организация мест накоп.ртуть сод-х ламп 3,4 кв. 2021г. К=0,6;0,8;0,85;</t>
  </si>
  <si>
    <t>Уборка придомовой территории 3,4 кв. 2021 г. К=0,6;0,8</t>
  </si>
  <si>
    <t xml:space="preserve">Накопительная по работам за период c  01.01.2021 по  31.12.2021 г.                                                                                   </t>
  </si>
  <si>
    <t xml:space="preserve">По адресу ДЕКАБРИСТОВ ул. д.2Б                                         </t>
  </si>
  <si>
    <t>Cуммa</t>
  </si>
  <si>
    <t>Вывод  воды с подвала для хоз. нужд</t>
  </si>
  <si>
    <t>Дератизация Дезснабсервис</t>
  </si>
  <si>
    <t>Закрытие задвижек,отк-е сбросников перед опр-кой,от-е задвиж после опр</t>
  </si>
  <si>
    <t>Закрытие/открытие стояков водоснабжения с использованием  а/м газель</t>
  </si>
  <si>
    <t>Замена выхода с водоподогревателя</t>
  </si>
  <si>
    <t>Замена катушки выхода ГВС на водоподогревателе</t>
  </si>
  <si>
    <t>Замена тамбурной деревянной двери</t>
  </si>
  <si>
    <t>Замена части стояка ГВС, ХВС</t>
  </si>
  <si>
    <t>место</t>
  </si>
  <si>
    <t>Замена электропатрона с материалом</t>
  </si>
  <si>
    <t>Запуск системы отопления</t>
  </si>
  <si>
    <t>Изготовление деревянного штакетного забора длиной 2,5 м, ЖЭУ-9</t>
  </si>
  <si>
    <t>пролет</t>
  </si>
  <si>
    <t>Организация мест накоп.ртуть сод-х ламп 1,2 кв. 2021г. К=0,6;0,8;0,85;</t>
  </si>
  <si>
    <t>Осмотр электросчетчика</t>
  </si>
  <si>
    <t>Очистка козырька над входом в подъезд от различного вида мусора</t>
  </si>
  <si>
    <t>Поверка теплового ОДПУ, 2021 г.</t>
  </si>
  <si>
    <t>Покраска забора, Декабристов, 2 б</t>
  </si>
  <si>
    <t>Покраска и теплоизоляция розливов и тепл. узлов, ул. Декабристов, д. 2</t>
  </si>
  <si>
    <t>Посыпка двора песком</t>
  </si>
  <si>
    <t>Прокладка электрокабеля АВВГ 2*2,5 мм2</t>
  </si>
  <si>
    <t>Промывка канализационного выпуска</t>
  </si>
  <si>
    <t>Прочистка вентиляции</t>
  </si>
  <si>
    <t>Регулировка теплоносителя</t>
  </si>
  <si>
    <t>Ремонт двери</t>
  </si>
  <si>
    <t>Ремонт доводчика</t>
  </si>
  <si>
    <t>Ремонт козырька</t>
  </si>
  <si>
    <t>Ремонт короба в подъезде</t>
  </si>
  <si>
    <t>Ремонт кровли</t>
  </si>
  <si>
    <t>Ремонт перил</t>
  </si>
  <si>
    <t>Ремонт продухов</t>
  </si>
  <si>
    <t>Санитарная обрезка сухих вершин и веток деревьев с исп-ем автовышки</t>
  </si>
  <si>
    <t>Смена вентиля д. 20 мм</t>
  </si>
  <si>
    <t>Содержание ДРС 1,2 кв. 2021 г. коэф.0,8;0,85;0,9;1</t>
  </si>
  <si>
    <t>Техническое обслуживание приборов учета тепловой энергии, 2021 г.</t>
  </si>
  <si>
    <t>Уборка придомовой территории 1,2 кв. 2021 г. К=0,6;0,8</t>
  </si>
  <si>
    <t>Установка фановой трубы</t>
  </si>
  <si>
    <t>Установка штакетного забора l =2.5 h=0.7</t>
  </si>
  <si>
    <t>Устройство освещения в тамбуре</t>
  </si>
  <si>
    <t>Утепление вентпродухов изовером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</si>
  <si>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</si>
  <si>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</si>
  <si>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замена электрической лампы накаливания</t>
  </si>
  <si>
    <t>исполнение заявок не связанных с ремонтом</t>
  </si>
  <si>
    <t>очистка труб канализации и вентеляции от куржака в зим. период</t>
  </si>
  <si>
    <t>установка пружины</t>
  </si>
  <si>
    <t>установка светильника с датчиком на движение</t>
  </si>
  <si>
    <t>17. Всего расходов по дому за 2021 г.</t>
  </si>
  <si>
    <t>18. Всего расходов по дому с НДС за 2021 г.</t>
  </si>
  <si>
    <t>19. Конечное сальдо по дому на 31.12.2021 г.</t>
  </si>
  <si>
    <t>Старшие по дому</t>
  </si>
  <si>
    <t>Расходы по снятию показаний с ИПУ по электроэнергии</t>
  </si>
  <si>
    <t>15. Прочая работа (услуга)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</si>
</sst>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&quot;р.&quot;"/>
    <numFmt numFmtId="166" formatCode="_-* #,##0.00_-;\-* #,##0.00_-;_-* &quot;-&quot;??_-;_-@_-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164" fontId="4" fillId="0" borderId="2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164" fontId="2" fillId="0" borderId="0" xfId="3" applyFont="1" applyFill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165" fontId="11" fillId="0" borderId="2" xfId="1" applyNumberFormat="1" applyFont="1" applyFill="1" applyBorder="1" applyAlignment="1">
      <alignment horizontal="center" vertical="center" wrapText="1"/>
    </xf>
    <xf numFmtId="0" fontId="0" fillId="0" borderId="0" xfId="0"/>
    <xf numFmtId="0" fontId="12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/>
    <xf numFmtId="166" fontId="0" fillId="0" borderId="6" xfId="0" applyNumberFormat="1" applyFill="1" applyBorder="1"/>
    <xf numFmtId="0" fontId="4" fillId="0" borderId="3" xfId="1" applyFont="1" applyFill="1" applyBorder="1" applyAlignment="1">
      <alignment horizontal="center" vertical="center" wrapText="1"/>
    </xf>
    <xf numFmtId="166" fontId="12" fillId="0" borderId="6" xfId="0" applyNumberFormat="1" applyFont="1" applyFill="1" applyBorder="1"/>
    <xf numFmtId="4" fontId="4" fillId="0" borderId="2" xfId="1" applyNumberFormat="1" applyFont="1" applyFill="1" applyBorder="1" applyAlignment="1">
      <alignment horizontal="center" vertical="center" wrapText="1"/>
    </xf>
    <xf numFmtId="49" fontId="0" fillId="3" borderId="6" xfId="0" applyNumberFormat="1" applyFill="1" applyBorder="1"/>
    <xf numFmtId="166" fontId="0" fillId="3" borderId="6" xfId="0" applyNumberFormat="1" applyFill="1" applyBorder="1"/>
    <xf numFmtId="0" fontId="0" fillId="3" borderId="0" xfId="0" applyFill="1"/>
    <xf numFmtId="166" fontId="6" fillId="0" borderId="2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 vertical="center" wrapText="1"/>
    </xf>
    <xf numFmtId="165" fontId="6" fillId="0" borderId="7" xfId="3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164" fontId="2" fillId="0" borderId="7" xfId="3" applyFont="1" applyFill="1" applyBorder="1" applyAlignment="1">
      <alignment horizontal="center" vertical="center" wrapText="1"/>
    </xf>
    <xf numFmtId="4" fontId="0" fillId="0" borderId="2" xfId="0" applyNumberFormat="1" applyFill="1" applyBorder="1"/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topLeftCell="A81" workbookViewId="0">
      <selection activeCell="A97" sqref="A97"/>
    </sheetView>
  </sheetViews>
  <sheetFormatPr defaultRowHeight="15" outlineLevelRow="2"/>
  <cols>
    <col min="1" max="1" width="59.5703125" style="20" customWidth="1"/>
    <col min="2" max="2" width="15.5703125" style="21" customWidth="1"/>
    <col min="3" max="3" width="9.28515625" style="20" customWidth="1"/>
    <col min="4" max="4" width="14.42578125" style="22" customWidth="1"/>
    <col min="5" max="5" width="13.140625" style="1" customWidth="1"/>
    <col min="6" max="16384" width="9.140625" style="1"/>
  </cols>
  <sheetData>
    <row r="1" spans="1:5" ht="37.5" customHeight="1">
      <c r="A1" s="44" t="s">
        <v>4</v>
      </c>
      <c r="B1" s="44"/>
      <c r="C1" s="44"/>
      <c r="D1" s="44"/>
    </row>
    <row r="2" spans="1:5" ht="17.25" customHeight="1">
      <c r="A2" s="2" t="s">
        <v>25</v>
      </c>
      <c r="B2" s="46" t="s">
        <v>48</v>
      </c>
      <c r="C2" s="46"/>
      <c r="D2" s="46"/>
    </row>
    <row r="3" spans="1:5" ht="57">
      <c r="A3" s="3" t="s">
        <v>2</v>
      </c>
      <c r="B3" s="5" t="s">
        <v>23</v>
      </c>
      <c r="C3" s="6" t="s">
        <v>0</v>
      </c>
      <c r="D3" s="7" t="s">
        <v>1</v>
      </c>
    </row>
    <row r="4" spans="1:5">
      <c r="A4" s="31" t="s">
        <v>47</v>
      </c>
      <c r="B4" s="33">
        <v>1013401.6001333332</v>
      </c>
      <c r="C4" s="6"/>
      <c r="D4" s="7"/>
    </row>
    <row r="5" spans="1:5">
      <c r="A5" s="47" t="s">
        <v>24</v>
      </c>
      <c r="B5" s="48"/>
      <c r="C5" s="48"/>
      <c r="D5" s="49"/>
    </row>
    <row r="6" spans="1:5" ht="28.5">
      <c r="A6" s="25" t="s">
        <v>49</v>
      </c>
      <c r="B6" s="4">
        <v>964952.34</v>
      </c>
      <c r="C6" s="8" t="s">
        <v>22</v>
      </c>
      <c r="D6" s="7"/>
    </row>
    <row r="7" spans="1:5">
      <c r="A7" s="25" t="s">
        <v>50</v>
      </c>
      <c r="B7" s="4">
        <v>992813.02</v>
      </c>
      <c r="C7" s="8" t="s">
        <v>22</v>
      </c>
      <c r="D7" s="7"/>
    </row>
    <row r="8" spans="1:5">
      <c r="A8" s="25" t="s">
        <v>51</v>
      </c>
      <c r="B8" s="4">
        <f>B7-B6</f>
        <v>27860.680000000051</v>
      </c>
      <c r="C8" s="8" t="s">
        <v>22</v>
      </c>
      <c r="D8" s="7"/>
    </row>
    <row r="9" spans="1:5">
      <c r="A9" s="25" t="s">
        <v>5</v>
      </c>
      <c r="B9" s="4">
        <f>B10</f>
        <v>6343.68</v>
      </c>
      <c r="C9" s="8" t="s">
        <v>22</v>
      </c>
      <c r="D9" s="7"/>
    </row>
    <row r="10" spans="1:5">
      <c r="A10" s="25" t="s">
        <v>6</v>
      </c>
      <c r="B10" s="26">
        <f>528.64*12</f>
        <v>6343.68</v>
      </c>
      <c r="C10" s="8" t="s">
        <v>22</v>
      </c>
      <c r="D10" s="7"/>
    </row>
    <row r="11" spans="1:5">
      <c r="A11" s="24" t="s">
        <v>52</v>
      </c>
      <c r="B11" s="19">
        <f>B6</f>
        <v>964952.34</v>
      </c>
      <c r="C11" s="8" t="s">
        <v>22</v>
      </c>
      <c r="D11" s="10"/>
    </row>
    <row r="12" spans="1:5">
      <c r="A12" s="45" t="s">
        <v>7</v>
      </c>
      <c r="B12" s="45"/>
      <c r="C12" s="45"/>
      <c r="D12" s="45"/>
    </row>
    <row r="13" spans="1:5" ht="29.25" thickBot="1">
      <c r="A13" s="24" t="s">
        <v>8</v>
      </c>
      <c r="B13" s="9">
        <f>B14+B15</f>
        <v>171362.16</v>
      </c>
      <c r="C13" s="11"/>
      <c r="D13" s="10"/>
      <c r="E13" s="12"/>
    </row>
    <row r="14" spans="1:5" s="27" customFormat="1" ht="15.75" thickBot="1">
      <c r="A14" s="29" t="s">
        <v>53</v>
      </c>
      <c r="B14" s="30">
        <v>83158.080000000002</v>
      </c>
      <c r="C14" s="29" t="s">
        <v>28</v>
      </c>
      <c r="D14" s="30">
        <v>20184</v>
      </c>
    </row>
    <row r="15" spans="1:5" s="27" customFormat="1" ht="15.75" thickBot="1">
      <c r="A15" s="29" t="s">
        <v>54</v>
      </c>
      <c r="B15" s="30">
        <v>88204.08</v>
      </c>
      <c r="C15" s="29" t="s">
        <v>28</v>
      </c>
      <c r="D15" s="30">
        <v>20184</v>
      </c>
    </row>
    <row r="16" spans="1:5" ht="29.25" thickBot="1">
      <c r="A16" s="24" t="s">
        <v>9</v>
      </c>
      <c r="B16" s="9">
        <f>B17+B18</f>
        <v>79222.2</v>
      </c>
      <c r="C16" s="11"/>
      <c r="D16" s="10"/>
    </row>
    <row r="17" spans="1:4" s="27" customFormat="1" ht="15.75" thickBot="1">
      <c r="A17" s="29" t="s">
        <v>55</v>
      </c>
      <c r="B17" s="30">
        <v>38349.599999999999</v>
      </c>
      <c r="C17" s="29" t="s">
        <v>28</v>
      </c>
      <c r="D17" s="30">
        <v>20184</v>
      </c>
    </row>
    <row r="18" spans="1:4" s="27" customFormat="1" ht="15.75" thickBot="1">
      <c r="A18" s="29" t="s">
        <v>56</v>
      </c>
      <c r="B18" s="30">
        <v>40872.6</v>
      </c>
      <c r="C18" s="29" t="s">
        <v>28</v>
      </c>
      <c r="D18" s="30">
        <v>20184</v>
      </c>
    </row>
    <row r="19" spans="1:4" ht="29.25" thickBot="1">
      <c r="A19" s="24" t="s">
        <v>10</v>
      </c>
      <c r="B19" s="9">
        <f>B20</f>
        <v>0</v>
      </c>
      <c r="C19" s="14"/>
      <c r="D19" s="10"/>
    </row>
    <row r="20" spans="1:4" s="27" customFormat="1" ht="15.75" thickBot="1">
      <c r="A20" s="29"/>
      <c r="B20" s="30"/>
      <c r="C20" s="29"/>
      <c r="D20" s="30"/>
    </row>
    <row r="21" spans="1:4" ht="43.5" thickBot="1">
      <c r="A21" s="24" t="s">
        <v>11</v>
      </c>
      <c r="B21" s="9">
        <f>SUM(B22:B27)</f>
        <v>23615.279999999999</v>
      </c>
      <c r="C21" s="11"/>
      <c r="D21" s="10"/>
    </row>
    <row r="22" spans="1:4" s="27" customFormat="1" ht="15.75" thickBot="1">
      <c r="A22" s="29" t="s">
        <v>57</v>
      </c>
      <c r="B22" s="30">
        <v>2018.4</v>
      </c>
      <c r="C22" s="29" t="s">
        <v>28</v>
      </c>
      <c r="D22" s="30">
        <v>20184</v>
      </c>
    </row>
    <row r="23" spans="1:4" s="27" customFormat="1" ht="15.75" thickBot="1">
      <c r="A23" s="29" t="s">
        <v>58</v>
      </c>
      <c r="B23" s="30">
        <v>2018.4</v>
      </c>
      <c r="C23" s="29" t="s">
        <v>28</v>
      </c>
      <c r="D23" s="30">
        <v>20184</v>
      </c>
    </row>
    <row r="24" spans="1:4" s="27" customFormat="1" ht="15.75" thickBot="1">
      <c r="A24" s="29" t="s">
        <v>109</v>
      </c>
      <c r="B24" s="30">
        <v>1816.56</v>
      </c>
      <c r="C24" s="29" t="s">
        <v>28</v>
      </c>
      <c r="D24" s="30">
        <v>20184</v>
      </c>
    </row>
    <row r="25" spans="1:4" s="27" customFormat="1" ht="15.75" thickBot="1">
      <c r="A25" s="29" t="s">
        <v>110</v>
      </c>
      <c r="B25" s="30">
        <v>1816.56</v>
      </c>
      <c r="C25" s="29" t="s">
        <v>28</v>
      </c>
      <c r="D25" s="30">
        <v>20184</v>
      </c>
    </row>
    <row r="26" spans="1:4" s="27" customFormat="1" ht="15.75" thickBot="1">
      <c r="A26" s="29" t="s">
        <v>59</v>
      </c>
      <c r="B26" s="30">
        <v>7669.92</v>
      </c>
      <c r="C26" s="29" t="s">
        <v>28</v>
      </c>
      <c r="D26" s="30">
        <v>20184</v>
      </c>
    </row>
    <row r="27" spans="1:4" s="27" customFormat="1" ht="15.75" thickBot="1">
      <c r="A27" s="29" t="s">
        <v>60</v>
      </c>
      <c r="B27" s="30">
        <v>8275.44</v>
      </c>
      <c r="C27" s="29" t="s">
        <v>28</v>
      </c>
      <c r="D27" s="30">
        <v>20184</v>
      </c>
    </row>
    <row r="28" spans="1:4" ht="43.5" outlineLevel="1" thickBot="1">
      <c r="A28" s="24" t="s">
        <v>12</v>
      </c>
      <c r="B28" s="9">
        <f>SUM(B29:B47)</f>
        <v>56509.62999999999</v>
      </c>
      <c r="C28" s="15"/>
      <c r="D28" s="15"/>
    </row>
    <row r="29" spans="1:4" s="27" customFormat="1" ht="15.75" thickBot="1">
      <c r="A29" s="29" t="s">
        <v>93</v>
      </c>
      <c r="B29" s="30">
        <v>4856.34</v>
      </c>
      <c r="C29" s="29" t="s">
        <v>36</v>
      </c>
      <c r="D29" s="30">
        <v>4</v>
      </c>
    </row>
    <row r="30" spans="1:4" s="27" customFormat="1" ht="15.75" thickBot="1">
      <c r="A30" s="29" t="s">
        <v>94</v>
      </c>
      <c r="B30" s="30">
        <v>674.52</v>
      </c>
      <c r="C30" s="29" t="s">
        <v>36</v>
      </c>
      <c r="D30" s="30">
        <v>1</v>
      </c>
    </row>
    <row r="31" spans="1:4" s="27" customFormat="1" ht="15.75" thickBot="1">
      <c r="A31" s="29" t="s">
        <v>95</v>
      </c>
      <c r="B31" s="30">
        <v>19080.64</v>
      </c>
      <c r="C31" s="29" t="s">
        <v>36</v>
      </c>
      <c r="D31" s="30">
        <v>4</v>
      </c>
    </row>
    <row r="32" spans="1:4" s="27" customFormat="1" ht="15.75" thickBot="1">
      <c r="A32" s="29" t="s">
        <v>96</v>
      </c>
      <c r="B32" s="30">
        <v>420.56</v>
      </c>
      <c r="C32" s="29" t="s">
        <v>36</v>
      </c>
      <c r="D32" s="30">
        <v>1</v>
      </c>
    </row>
    <row r="33" spans="1:4" s="27" customFormat="1" ht="15.75" thickBot="1">
      <c r="A33" s="29" t="s">
        <v>97</v>
      </c>
      <c r="B33" s="30">
        <v>1345.29</v>
      </c>
      <c r="C33" s="29" t="s">
        <v>28</v>
      </c>
      <c r="D33" s="30">
        <v>3</v>
      </c>
    </row>
    <row r="34" spans="1:4" s="27" customFormat="1" ht="15.75" thickBot="1">
      <c r="A34" s="29" t="s">
        <v>98</v>
      </c>
      <c r="B34" s="30">
        <v>588.41999999999996</v>
      </c>
      <c r="C34" s="29" t="s">
        <v>29</v>
      </c>
      <c r="D34" s="30">
        <v>2</v>
      </c>
    </row>
    <row r="35" spans="1:4" s="27" customFormat="1" ht="15.75" thickBot="1">
      <c r="A35" s="29" t="s">
        <v>99</v>
      </c>
      <c r="B35" s="30">
        <v>4955.28</v>
      </c>
      <c r="C35" s="29" t="s">
        <v>36</v>
      </c>
      <c r="D35" s="30">
        <v>4</v>
      </c>
    </row>
    <row r="36" spans="1:4" s="27" customFormat="1" ht="15.75" thickBot="1">
      <c r="A36" s="29" t="s">
        <v>111</v>
      </c>
      <c r="B36" s="30">
        <v>1325.16</v>
      </c>
      <c r="C36" s="29" t="s">
        <v>36</v>
      </c>
      <c r="D36" s="30">
        <v>9</v>
      </c>
    </row>
    <row r="37" spans="1:4" s="27" customFormat="1" ht="15.75" thickBot="1">
      <c r="A37" s="29" t="s">
        <v>45</v>
      </c>
      <c r="B37" s="30">
        <v>255.27</v>
      </c>
      <c r="C37" s="29" t="s">
        <v>46</v>
      </c>
      <c r="D37" s="30">
        <v>1</v>
      </c>
    </row>
    <row r="38" spans="1:4" s="27" customFormat="1" ht="15.75" thickBot="1">
      <c r="A38" s="29" t="s">
        <v>112</v>
      </c>
      <c r="B38" s="30">
        <v>7275.71</v>
      </c>
      <c r="C38" s="29" t="s">
        <v>36</v>
      </c>
      <c r="D38" s="30">
        <v>13</v>
      </c>
    </row>
    <row r="39" spans="1:4" s="27" customFormat="1" ht="15.75" thickBot="1">
      <c r="A39" s="29" t="s">
        <v>114</v>
      </c>
      <c r="B39" s="30">
        <v>357.17</v>
      </c>
      <c r="C39" s="29" t="s">
        <v>36</v>
      </c>
      <c r="D39" s="30">
        <v>1</v>
      </c>
    </row>
    <row r="40" spans="1:4" s="27" customFormat="1" ht="15.75" thickBot="1">
      <c r="A40" s="29" t="s">
        <v>115</v>
      </c>
      <c r="B40" s="30">
        <v>1108.9000000000001</v>
      </c>
      <c r="C40" s="29" t="s">
        <v>36</v>
      </c>
      <c r="D40" s="30">
        <v>1</v>
      </c>
    </row>
    <row r="41" spans="1:4" s="27" customFormat="1" ht="15.75" thickBot="1">
      <c r="A41" s="29" t="s">
        <v>107</v>
      </c>
      <c r="B41" s="30">
        <v>1089.8499999999999</v>
      </c>
      <c r="C41" s="29" t="s">
        <v>36</v>
      </c>
      <c r="D41" s="30">
        <v>1</v>
      </c>
    </row>
    <row r="42" spans="1:4" s="27" customFormat="1" ht="15.75" thickBot="1">
      <c r="A42" s="29" t="s">
        <v>39</v>
      </c>
      <c r="B42" s="30">
        <v>468.82</v>
      </c>
      <c r="C42" s="29" t="s">
        <v>36</v>
      </c>
      <c r="D42" s="30">
        <v>1</v>
      </c>
    </row>
    <row r="43" spans="1:4" s="27" customFormat="1" ht="15.75" thickBot="1">
      <c r="A43" s="29" t="s">
        <v>83</v>
      </c>
      <c r="B43" s="30">
        <v>196.2</v>
      </c>
      <c r="C43" s="29" t="s">
        <v>36</v>
      </c>
      <c r="D43" s="30">
        <v>1</v>
      </c>
    </row>
    <row r="44" spans="1:4" s="27" customFormat="1" ht="15.75" thickBot="1">
      <c r="A44" s="29" t="s">
        <v>75</v>
      </c>
      <c r="B44" s="30">
        <v>10659</v>
      </c>
      <c r="C44" s="29" t="s">
        <v>36</v>
      </c>
      <c r="D44" s="30">
        <v>1</v>
      </c>
    </row>
    <row r="45" spans="1:4" s="27" customFormat="1" ht="15.75" thickBot="1">
      <c r="A45" s="29" t="s">
        <v>78</v>
      </c>
      <c r="B45" s="30">
        <v>489.9</v>
      </c>
      <c r="C45" s="29" t="s">
        <v>36</v>
      </c>
      <c r="D45" s="30">
        <v>1</v>
      </c>
    </row>
    <row r="46" spans="1:4" s="27" customFormat="1" ht="15.75" thickBot="1">
      <c r="A46" s="29" t="s">
        <v>84</v>
      </c>
      <c r="B46" s="30">
        <v>490</v>
      </c>
      <c r="C46" s="29" t="s">
        <v>36</v>
      </c>
      <c r="D46" s="30">
        <v>4</v>
      </c>
    </row>
    <row r="47" spans="1:4" s="27" customFormat="1" ht="15.75" thickBot="1">
      <c r="A47" s="29" t="s">
        <v>89</v>
      </c>
      <c r="B47" s="30">
        <v>872.6</v>
      </c>
      <c r="C47" s="29" t="s">
        <v>29</v>
      </c>
      <c r="D47" s="30">
        <v>4</v>
      </c>
    </row>
    <row r="48" spans="1:4" s="13" customFormat="1" ht="57.75" outlineLevel="2" thickBot="1">
      <c r="A48" s="24" t="s">
        <v>13</v>
      </c>
      <c r="B48" s="37">
        <f>SUM(B49:B71)</f>
        <v>94369.25</v>
      </c>
      <c r="C48" s="16"/>
      <c r="D48" s="16"/>
    </row>
    <row r="49" spans="1:4" s="27" customFormat="1" ht="15.75" thickBot="1">
      <c r="A49" s="29" t="s">
        <v>71</v>
      </c>
      <c r="B49" s="30">
        <v>491.52</v>
      </c>
      <c r="C49" s="29" t="s">
        <v>37</v>
      </c>
      <c r="D49" s="30">
        <v>1</v>
      </c>
    </row>
    <row r="50" spans="1:4" s="27" customFormat="1" ht="15.75" thickBot="1">
      <c r="A50" s="29" t="s">
        <v>72</v>
      </c>
      <c r="B50" s="30">
        <v>1153.74</v>
      </c>
      <c r="C50" s="29" t="s">
        <v>32</v>
      </c>
      <c r="D50" s="30">
        <v>2</v>
      </c>
    </row>
    <row r="51" spans="1:4" s="27" customFormat="1" ht="15.75" thickBot="1">
      <c r="A51" s="29" t="s">
        <v>73</v>
      </c>
      <c r="B51" s="30">
        <v>3605.66</v>
      </c>
      <c r="C51" s="29" t="s">
        <v>36</v>
      </c>
      <c r="D51" s="30">
        <v>1</v>
      </c>
    </row>
    <row r="52" spans="1:4" s="27" customFormat="1" ht="15.75" thickBot="1">
      <c r="A52" s="29" t="s">
        <v>74</v>
      </c>
      <c r="B52" s="30">
        <v>6585.34</v>
      </c>
      <c r="C52" s="29" t="s">
        <v>36</v>
      </c>
      <c r="D52" s="30">
        <v>2</v>
      </c>
    </row>
    <row r="53" spans="1:4" s="27" customFormat="1" ht="15.75" thickBot="1">
      <c r="A53" s="29" t="s">
        <v>69</v>
      </c>
      <c r="B53" s="30">
        <v>4304.9399999999996</v>
      </c>
      <c r="C53" s="29" t="s">
        <v>36</v>
      </c>
      <c r="D53" s="30">
        <v>2</v>
      </c>
    </row>
    <row r="54" spans="1:4" s="27" customFormat="1" ht="15.75" thickBot="1">
      <c r="A54" s="29" t="s">
        <v>26</v>
      </c>
      <c r="B54" s="30">
        <v>2835.75</v>
      </c>
      <c r="C54" s="29" t="s">
        <v>27</v>
      </c>
      <c r="D54" s="30">
        <v>5</v>
      </c>
    </row>
    <row r="55" spans="1:4" s="27" customFormat="1" ht="15.75" thickBot="1">
      <c r="A55" s="29" t="s">
        <v>26</v>
      </c>
      <c r="B55" s="30">
        <v>3402.9</v>
      </c>
      <c r="C55" s="29" t="s">
        <v>27</v>
      </c>
      <c r="D55" s="30">
        <v>6</v>
      </c>
    </row>
    <row r="56" spans="1:4" s="27" customFormat="1" ht="15.75" thickBot="1">
      <c r="A56" s="29" t="s">
        <v>44</v>
      </c>
      <c r="B56" s="30">
        <v>9028.5</v>
      </c>
      <c r="C56" s="29" t="s">
        <v>32</v>
      </c>
      <c r="D56" s="30">
        <v>13</v>
      </c>
    </row>
    <row r="57" spans="1:4" s="27" customFormat="1" ht="15.75" thickBot="1">
      <c r="A57" s="29" t="s">
        <v>101</v>
      </c>
      <c r="B57" s="30">
        <v>1424.7</v>
      </c>
      <c r="C57" s="29" t="s">
        <v>36</v>
      </c>
      <c r="D57" s="30">
        <v>1</v>
      </c>
    </row>
    <row r="58" spans="1:4" s="27" customFormat="1" ht="15.75" thickBot="1">
      <c r="A58" s="29" t="s">
        <v>41</v>
      </c>
      <c r="B58" s="30">
        <v>609.99</v>
      </c>
      <c r="C58" s="29" t="s">
        <v>36</v>
      </c>
      <c r="D58" s="30">
        <v>1</v>
      </c>
    </row>
    <row r="59" spans="1:4" s="27" customFormat="1" ht="15.75" thickBot="1">
      <c r="A59" s="29" t="s">
        <v>105</v>
      </c>
      <c r="B59" s="30">
        <v>2002.42</v>
      </c>
      <c r="C59" s="29" t="s">
        <v>32</v>
      </c>
      <c r="D59" s="30">
        <v>1</v>
      </c>
    </row>
    <row r="60" spans="1:4" s="27" customFormat="1" ht="15.75" thickBot="1">
      <c r="A60" s="29" t="s">
        <v>30</v>
      </c>
      <c r="B60" s="30">
        <v>427.22</v>
      </c>
      <c r="C60" s="29" t="s">
        <v>36</v>
      </c>
      <c r="D60" s="30">
        <v>1</v>
      </c>
    </row>
    <row r="61" spans="1:4" s="27" customFormat="1" ht="15.75" thickBot="1">
      <c r="A61" s="29" t="s">
        <v>113</v>
      </c>
      <c r="B61" s="30">
        <v>5648.7</v>
      </c>
      <c r="C61" s="29" t="s">
        <v>36</v>
      </c>
      <c r="D61" s="30">
        <v>6</v>
      </c>
    </row>
    <row r="62" spans="1:4" s="27" customFormat="1" ht="15.75" thickBot="1">
      <c r="A62" s="29" t="s">
        <v>43</v>
      </c>
      <c r="B62" s="30">
        <v>1117.43</v>
      </c>
      <c r="C62" s="29" t="s">
        <v>36</v>
      </c>
      <c r="D62" s="30">
        <v>1</v>
      </c>
    </row>
    <row r="63" spans="1:4" s="27" customFormat="1" ht="15.75" thickBot="1">
      <c r="A63" s="29" t="s">
        <v>40</v>
      </c>
      <c r="B63" s="30">
        <v>2926.56</v>
      </c>
      <c r="C63" s="29" t="s">
        <v>29</v>
      </c>
      <c r="D63" s="30">
        <v>21</v>
      </c>
    </row>
    <row r="64" spans="1:4" s="27" customFormat="1" ht="15.75" thickBot="1">
      <c r="A64" s="29" t="s">
        <v>76</v>
      </c>
      <c r="B64" s="30">
        <v>4364.63</v>
      </c>
      <c r="C64" s="29" t="s">
        <v>77</v>
      </c>
      <c r="D64" s="30">
        <v>2</v>
      </c>
    </row>
    <row r="65" spans="1:4" s="27" customFormat="1" ht="15.75" thickBot="1">
      <c r="A65" s="29" t="s">
        <v>79</v>
      </c>
      <c r="B65" s="30">
        <v>1117</v>
      </c>
      <c r="C65" s="29" t="s">
        <v>36</v>
      </c>
      <c r="D65" s="30">
        <v>1</v>
      </c>
    </row>
    <row r="66" spans="1:4" s="27" customFormat="1" ht="15.75" thickBot="1">
      <c r="A66" s="29" t="s">
        <v>38</v>
      </c>
      <c r="B66" s="30">
        <v>843.48</v>
      </c>
      <c r="C66" s="29" t="s">
        <v>37</v>
      </c>
      <c r="D66" s="30">
        <v>1</v>
      </c>
    </row>
    <row r="67" spans="1:4" s="27" customFormat="1" ht="15.75" thickBot="1">
      <c r="A67" s="29" t="s">
        <v>87</v>
      </c>
      <c r="B67" s="30">
        <v>12428</v>
      </c>
      <c r="C67" s="29" t="s">
        <v>36</v>
      </c>
      <c r="D67" s="30">
        <v>1</v>
      </c>
    </row>
    <row r="68" spans="1:4" s="27" customFormat="1" ht="15.75" thickBot="1">
      <c r="A68" s="29" t="s">
        <v>90</v>
      </c>
      <c r="B68" s="30">
        <v>2641.12</v>
      </c>
      <c r="C68" s="29" t="s">
        <v>42</v>
      </c>
      <c r="D68" s="30">
        <v>1</v>
      </c>
    </row>
    <row r="69" spans="1:4" s="27" customFormat="1" ht="15.75" thickBot="1">
      <c r="A69" s="29" t="s">
        <v>92</v>
      </c>
      <c r="B69" s="30">
        <v>847.16</v>
      </c>
      <c r="C69" s="29" t="s">
        <v>36</v>
      </c>
      <c r="D69" s="30">
        <v>1</v>
      </c>
    </row>
    <row r="70" spans="1:4" s="27" customFormat="1" ht="15.75" thickBot="1">
      <c r="A70" s="29" t="s">
        <v>85</v>
      </c>
      <c r="B70" s="30">
        <v>10141.450000000001</v>
      </c>
      <c r="C70" s="29" t="s">
        <v>37</v>
      </c>
      <c r="D70" s="30">
        <v>1</v>
      </c>
    </row>
    <row r="71" spans="1:4" s="27" customFormat="1" ht="15.75" thickBot="1">
      <c r="A71" s="29" t="s">
        <v>103</v>
      </c>
      <c r="B71" s="30">
        <v>16421.04</v>
      </c>
      <c r="C71" s="29" t="s">
        <v>31</v>
      </c>
      <c r="D71" s="30">
        <v>12</v>
      </c>
    </row>
    <row r="72" spans="1:4" s="13" customFormat="1" ht="28.5" outlineLevel="2">
      <c r="A72" s="24" t="s">
        <v>14</v>
      </c>
      <c r="B72" s="17"/>
      <c r="C72" s="16"/>
      <c r="D72" s="16"/>
    </row>
    <row r="73" spans="1:4" ht="28.5">
      <c r="A73" s="24" t="s">
        <v>15</v>
      </c>
      <c r="B73" s="9">
        <v>0</v>
      </c>
      <c r="C73" s="11"/>
      <c r="D73" s="10"/>
    </row>
    <row r="74" spans="1:4" ht="28.5">
      <c r="A74" s="24" t="s">
        <v>16</v>
      </c>
      <c r="B74" s="9">
        <v>0</v>
      </c>
      <c r="C74" s="11"/>
      <c r="D74" s="10"/>
    </row>
    <row r="75" spans="1:4" ht="29.25" thickBot="1">
      <c r="A75" s="24" t="s">
        <v>17</v>
      </c>
      <c r="B75" s="9">
        <f>B76+B77</f>
        <v>9376.7000000000007</v>
      </c>
      <c r="C75" s="11"/>
      <c r="D75" s="10"/>
    </row>
    <row r="76" spans="1:4" s="27" customFormat="1" ht="15.75" thickBot="1">
      <c r="A76" s="29" t="s">
        <v>91</v>
      </c>
      <c r="B76" s="30">
        <v>8548.94</v>
      </c>
      <c r="C76" s="29" t="s">
        <v>36</v>
      </c>
      <c r="D76" s="30">
        <v>2</v>
      </c>
    </row>
    <row r="77" spans="1:4" s="27" customFormat="1" ht="15.75" thickBot="1">
      <c r="A77" s="29" t="s">
        <v>108</v>
      </c>
      <c r="B77" s="30">
        <v>827.76</v>
      </c>
      <c r="C77" s="29" t="s">
        <v>28</v>
      </c>
      <c r="D77" s="30">
        <v>3</v>
      </c>
    </row>
    <row r="78" spans="1:4" ht="29.25" thickBot="1">
      <c r="A78" s="24" t="s">
        <v>18</v>
      </c>
      <c r="B78" s="9">
        <f>B79+B80</f>
        <v>10596.6</v>
      </c>
      <c r="C78" s="11"/>
      <c r="D78" s="10"/>
    </row>
    <row r="79" spans="1:4" s="27" customFormat="1" ht="15.75" thickBot="1">
      <c r="A79" s="29" t="s">
        <v>61</v>
      </c>
      <c r="B79" s="30">
        <v>5046</v>
      </c>
      <c r="C79" s="29" t="s">
        <v>28</v>
      </c>
      <c r="D79" s="30">
        <v>20184</v>
      </c>
    </row>
    <row r="80" spans="1:4" s="27" customFormat="1" ht="15.75" thickBot="1">
      <c r="A80" s="29" t="s">
        <v>62</v>
      </c>
      <c r="B80" s="30">
        <v>5550.6</v>
      </c>
      <c r="C80" s="29" t="s">
        <v>28</v>
      </c>
      <c r="D80" s="30">
        <v>20184</v>
      </c>
    </row>
    <row r="81" spans="1:4" ht="29.25" thickBot="1">
      <c r="A81" s="24" t="s">
        <v>19</v>
      </c>
      <c r="B81" s="9">
        <f>B82+B83</f>
        <v>39722.11</v>
      </c>
      <c r="C81" s="11"/>
      <c r="D81" s="10"/>
    </row>
    <row r="82" spans="1:4" s="27" customFormat="1" ht="15.75" thickBot="1">
      <c r="A82" s="29" t="s">
        <v>102</v>
      </c>
      <c r="B82" s="30">
        <v>19376.64</v>
      </c>
      <c r="C82" s="29" t="s">
        <v>28</v>
      </c>
      <c r="D82" s="30">
        <v>20184</v>
      </c>
    </row>
    <row r="83" spans="1:4" s="27" customFormat="1" ht="15.75" thickBot="1">
      <c r="A83" s="29" t="s">
        <v>63</v>
      </c>
      <c r="B83" s="30">
        <v>20345.47</v>
      </c>
      <c r="C83" s="29" t="s">
        <v>28</v>
      </c>
      <c r="D83" s="30">
        <v>20184</v>
      </c>
    </row>
    <row r="84" spans="1:4" ht="43.5" thickBot="1">
      <c r="A84" s="24" t="s">
        <v>20</v>
      </c>
      <c r="B84" s="9">
        <f>SUM(B85:B85)</f>
        <v>1543.8</v>
      </c>
      <c r="C84" s="11"/>
      <c r="D84" s="10"/>
    </row>
    <row r="85" spans="1:4" s="27" customFormat="1" ht="15.75" thickBot="1">
      <c r="A85" s="29" t="s">
        <v>70</v>
      </c>
      <c r="B85" s="30">
        <v>1543.8</v>
      </c>
      <c r="C85" s="29" t="s">
        <v>28</v>
      </c>
      <c r="D85" s="30">
        <v>930</v>
      </c>
    </row>
    <row r="86" spans="1:4" ht="57.75" thickBot="1">
      <c r="A86" s="24" t="s">
        <v>21</v>
      </c>
      <c r="B86" s="9">
        <f>SUM(B87:B95)</f>
        <v>174098.22</v>
      </c>
      <c r="C86" s="11"/>
      <c r="D86" s="10"/>
    </row>
    <row r="87" spans="1:4" s="27" customFormat="1" ht="15.75" thickBot="1">
      <c r="A87" s="29" t="s">
        <v>104</v>
      </c>
      <c r="B87" s="30">
        <v>48642</v>
      </c>
      <c r="C87" s="29" t="s">
        <v>28</v>
      </c>
      <c r="D87" s="30">
        <v>17688</v>
      </c>
    </row>
    <row r="88" spans="1:4" s="27" customFormat="1" ht="15.75" thickBot="1">
      <c r="A88" s="29" t="s">
        <v>65</v>
      </c>
      <c r="B88" s="30">
        <v>37877.699999999997</v>
      </c>
      <c r="C88" s="29" t="s">
        <v>28</v>
      </c>
      <c r="D88" s="30">
        <v>12558.92</v>
      </c>
    </row>
    <row r="89" spans="1:4" s="27" customFormat="1" ht="15.75" thickBot="1">
      <c r="A89" s="29" t="s">
        <v>106</v>
      </c>
      <c r="B89" s="30">
        <v>18932.36</v>
      </c>
      <c r="C89" s="29" t="s">
        <v>81</v>
      </c>
      <c r="D89" s="30">
        <v>38</v>
      </c>
    </row>
    <row r="90" spans="1:4" s="27" customFormat="1" ht="15.75" thickBot="1">
      <c r="A90" s="29" t="s">
        <v>80</v>
      </c>
      <c r="B90" s="30">
        <v>27925.82</v>
      </c>
      <c r="C90" s="29" t="s">
        <v>81</v>
      </c>
      <c r="D90" s="30">
        <v>38</v>
      </c>
    </row>
    <row r="91" spans="1:4" s="27" customFormat="1" ht="15.75" thickBot="1">
      <c r="A91" s="29" t="s">
        <v>82</v>
      </c>
      <c r="B91" s="30">
        <v>343.13</v>
      </c>
      <c r="C91" s="29" t="s">
        <v>28</v>
      </c>
      <c r="D91" s="30">
        <v>20184</v>
      </c>
    </row>
    <row r="92" spans="1:4" s="27" customFormat="1" ht="15.75" thickBot="1">
      <c r="A92" s="29" t="s">
        <v>64</v>
      </c>
      <c r="B92" s="30">
        <v>343.13</v>
      </c>
      <c r="C92" s="29" t="s">
        <v>28</v>
      </c>
      <c r="D92" s="30">
        <v>20184</v>
      </c>
    </row>
    <row r="93" spans="1:4" s="27" customFormat="1" ht="15.75" thickBot="1">
      <c r="A93" s="29" t="s">
        <v>100</v>
      </c>
      <c r="B93" s="30">
        <v>5115.93</v>
      </c>
      <c r="C93" s="29" t="s">
        <v>36</v>
      </c>
      <c r="D93" s="30">
        <v>3</v>
      </c>
    </row>
    <row r="94" spans="1:4" s="27" customFormat="1" ht="15.75" thickBot="1">
      <c r="A94" s="29" t="s">
        <v>86</v>
      </c>
      <c r="B94" s="30">
        <v>33445</v>
      </c>
      <c r="C94" s="29" t="s">
        <v>37</v>
      </c>
      <c r="D94" s="30">
        <v>1</v>
      </c>
    </row>
    <row r="95" spans="1:4" s="27" customFormat="1" ht="15.75" thickBot="1">
      <c r="A95" s="29" t="s">
        <v>88</v>
      </c>
      <c r="B95" s="30">
        <v>1473.15</v>
      </c>
      <c r="C95" s="29" t="s">
        <v>28</v>
      </c>
      <c r="D95" s="30">
        <v>105</v>
      </c>
    </row>
    <row r="96" spans="1:4">
      <c r="A96" s="24" t="s">
        <v>121</v>
      </c>
      <c r="B96" s="9">
        <f>B97+B98</f>
        <v>42999.31</v>
      </c>
      <c r="C96" s="11"/>
      <c r="D96" s="10"/>
    </row>
    <row r="97" spans="1:4" ht="45">
      <c r="A97" s="43" t="s">
        <v>120</v>
      </c>
      <c r="B97" s="18">
        <f>D97*12*5</f>
        <v>4200</v>
      </c>
      <c r="C97" s="14" t="s">
        <v>3</v>
      </c>
      <c r="D97" s="14">
        <v>70</v>
      </c>
    </row>
    <row r="98" spans="1:4">
      <c r="A98" s="43" t="s">
        <v>119</v>
      </c>
      <c r="B98" s="42">
        <v>38799.31</v>
      </c>
      <c r="C98" s="14"/>
      <c r="D98" s="14"/>
    </row>
    <row r="99" spans="1:4">
      <c r="A99" s="38" t="s">
        <v>116</v>
      </c>
      <c r="B99" s="39">
        <f>B13+B16+B19+B21+B28+B48+B75+B78+B81+B84+B1012+B86+B73+B72</f>
        <v>660415.94999999995</v>
      </c>
      <c r="C99" s="40" t="s">
        <v>22</v>
      </c>
      <c r="D99" s="41"/>
    </row>
    <row r="100" spans="1:4">
      <c r="A100" s="24" t="s">
        <v>117</v>
      </c>
      <c r="B100" s="19">
        <f>B99*1.2+B96</f>
        <v>835498.45</v>
      </c>
      <c r="C100" s="23" t="s">
        <v>22</v>
      </c>
      <c r="D100" s="10"/>
    </row>
    <row r="101" spans="1:4">
      <c r="A101" s="24" t="s">
        <v>118</v>
      </c>
      <c r="B101" s="19">
        <f>B6+B9-B100+B4</f>
        <v>1149199.1701333332</v>
      </c>
      <c r="C101" s="23" t="s">
        <v>22</v>
      </c>
      <c r="D101" s="10"/>
    </row>
  </sheetData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74"/>
  <sheetViews>
    <sheetView topLeftCell="A40" workbookViewId="0">
      <selection activeCell="A52" sqref="A52:XFD52"/>
    </sheetView>
  </sheetViews>
  <sheetFormatPr defaultRowHeight="15"/>
  <cols>
    <col min="1" max="1" width="70.7109375" style="27" customWidth="1"/>
    <col min="2" max="2" width="12.7109375" style="27" customWidth="1"/>
    <col min="3" max="3" width="20.7109375" style="27" customWidth="1"/>
    <col min="4" max="4" width="12.7109375" style="27" customWidth="1"/>
    <col min="5" max="16384" width="9.140625" style="27"/>
  </cols>
  <sheetData>
    <row r="2" spans="1:4">
      <c r="A2" s="27" t="s">
        <v>66</v>
      </c>
    </row>
    <row r="3" spans="1:4">
      <c r="A3" s="27" t="s">
        <v>67</v>
      </c>
    </row>
    <row r="4" spans="1:4" ht="15.75" thickBot="1"/>
    <row r="5" spans="1:4" ht="15.75" thickBot="1">
      <c r="A5" s="28" t="s">
        <v>35</v>
      </c>
      <c r="B5" s="28" t="s">
        <v>68</v>
      </c>
      <c r="C5" s="28" t="s">
        <v>34</v>
      </c>
      <c r="D5" s="28" t="s">
        <v>33</v>
      </c>
    </row>
    <row r="6" spans="1:4" s="36" customFormat="1" ht="15.75" thickBot="1">
      <c r="A6" s="34" t="s">
        <v>69</v>
      </c>
      <c r="B6" s="35">
        <v>4304.9399999999996</v>
      </c>
      <c r="C6" s="34" t="s">
        <v>36</v>
      </c>
      <c r="D6" s="35">
        <v>2</v>
      </c>
    </row>
    <row r="7" spans="1:4" s="36" customFormat="1" ht="15.75" thickBot="1">
      <c r="A7" s="34" t="s">
        <v>26</v>
      </c>
      <c r="B7" s="35">
        <v>2835.75</v>
      </c>
      <c r="C7" s="34" t="s">
        <v>27</v>
      </c>
      <c r="D7" s="35">
        <v>5</v>
      </c>
    </row>
    <row r="8" spans="1:4" s="36" customFormat="1" ht="15.75" thickBot="1">
      <c r="A8" s="34" t="s">
        <v>26</v>
      </c>
      <c r="B8" s="35">
        <v>3402.9</v>
      </c>
      <c r="C8" s="34" t="s">
        <v>27</v>
      </c>
      <c r="D8" s="35">
        <v>6</v>
      </c>
    </row>
    <row r="9" spans="1:4" s="36" customFormat="1" ht="15.75" thickBot="1">
      <c r="A9" s="34" t="s">
        <v>57</v>
      </c>
      <c r="B9" s="35">
        <v>2018.4</v>
      </c>
      <c r="C9" s="34" t="s">
        <v>28</v>
      </c>
      <c r="D9" s="35">
        <v>20184</v>
      </c>
    </row>
    <row r="10" spans="1:4" s="36" customFormat="1" ht="15.75" thickBot="1">
      <c r="A10" s="34" t="s">
        <v>58</v>
      </c>
      <c r="B10" s="35">
        <v>2018.4</v>
      </c>
      <c r="C10" s="34" t="s">
        <v>28</v>
      </c>
      <c r="D10" s="35">
        <v>20184</v>
      </c>
    </row>
    <row r="11" spans="1:4" s="36" customFormat="1" ht="15.75" thickBot="1">
      <c r="A11" s="34" t="s">
        <v>70</v>
      </c>
      <c r="B11" s="35">
        <v>1543.8</v>
      </c>
      <c r="C11" s="34" t="s">
        <v>28</v>
      </c>
      <c r="D11" s="35">
        <v>930</v>
      </c>
    </row>
    <row r="12" spans="1:4" s="36" customFormat="1" ht="15.75" thickBot="1">
      <c r="A12" s="34" t="s">
        <v>71</v>
      </c>
      <c r="B12" s="35">
        <v>491.52</v>
      </c>
      <c r="C12" s="34" t="s">
        <v>37</v>
      </c>
      <c r="D12" s="35">
        <v>1</v>
      </c>
    </row>
    <row r="13" spans="1:4" s="36" customFormat="1" ht="15.75" thickBot="1">
      <c r="A13" s="34" t="s">
        <v>72</v>
      </c>
      <c r="B13" s="35">
        <v>1153.74</v>
      </c>
      <c r="C13" s="34" t="s">
        <v>32</v>
      </c>
      <c r="D13" s="35">
        <v>2</v>
      </c>
    </row>
    <row r="14" spans="1:4" s="36" customFormat="1" ht="15.75" thickBot="1">
      <c r="A14" s="34" t="s">
        <v>73</v>
      </c>
      <c r="B14" s="35">
        <v>3605.66</v>
      </c>
      <c r="C14" s="34" t="s">
        <v>36</v>
      </c>
      <c r="D14" s="35">
        <v>1</v>
      </c>
    </row>
    <row r="15" spans="1:4" s="36" customFormat="1" ht="15.75" thickBot="1">
      <c r="A15" s="34" t="s">
        <v>74</v>
      </c>
      <c r="B15" s="35">
        <v>6585.34</v>
      </c>
      <c r="C15" s="34" t="s">
        <v>36</v>
      </c>
      <c r="D15" s="35">
        <v>2</v>
      </c>
    </row>
    <row r="16" spans="1:4" s="36" customFormat="1" ht="15.75" thickBot="1">
      <c r="A16" s="34" t="s">
        <v>75</v>
      </c>
      <c r="B16" s="35">
        <v>10659</v>
      </c>
      <c r="C16" s="34" t="s">
        <v>36</v>
      </c>
      <c r="D16" s="35">
        <v>1</v>
      </c>
    </row>
    <row r="17" spans="1:4" s="36" customFormat="1" ht="15.75" thickBot="1">
      <c r="A17" s="34" t="s">
        <v>76</v>
      </c>
      <c r="B17" s="35">
        <v>4364.63</v>
      </c>
      <c r="C17" s="34" t="s">
        <v>77</v>
      </c>
      <c r="D17" s="35">
        <v>2</v>
      </c>
    </row>
    <row r="18" spans="1:4" s="36" customFormat="1" ht="15.75" thickBot="1">
      <c r="A18" s="34" t="s">
        <v>78</v>
      </c>
      <c r="B18" s="35">
        <v>489.9</v>
      </c>
      <c r="C18" s="34" t="s">
        <v>36</v>
      </c>
      <c r="D18" s="35">
        <v>1</v>
      </c>
    </row>
    <row r="19" spans="1:4" s="36" customFormat="1" ht="15.75" thickBot="1">
      <c r="A19" s="34" t="s">
        <v>79</v>
      </c>
      <c r="B19" s="35">
        <v>1117</v>
      </c>
      <c r="C19" s="34" t="s">
        <v>36</v>
      </c>
      <c r="D19" s="35">
        <v>1</v>
      </c>
    </row>
    <row r="20" spans="1:4" s="36" customFormat="1" ht="15.75" thickBot="1">
      <c r="A20" s="34" t="s">
        <v>80</v>
      </c>
      <c r="B20" s="35">
        <v>27925.82</v>
      </c>
      <c r="C20" s="34" t="s">
        <v>81</v>
      </c>
      <c r="D20" s="35">
        <v>38</v>
      </c>
    </row>
    <row r="21" spans="1:4" s="36" customFormat="1" ht="15.75" thickBot="1">
      <c r="A21" s="34" t="s">
        <v>82</v>
      </c>
      <c r="B21" s="35">
        <v>343.13</v>
      </c>
      <c r="C21" s="34" t="s">
        <v>28</v>
      </c>
      <c r="D21" s="35">
        <v>20184</v>
      </c>
    </row>
    <row r="22" spans="1:4" s="36" customFormat="1" ht="15.75" thickBot="1">
      <c r="A22" s="34" t="s">
        <v>64</v>
      </c>
      <c r="B22" s="35">
        <v>343.13</v>
      </c>
      <c r="C22" s="34" t="s">
        <v>28</v>
      </c>
      <c r="D22" s="35">
        <v>20184</v>
      </c>
    </row>
    <row r="23" spans="1:4" s="36" customFormat="1" ht="15.75" thickBot="1">
      <c r="A23" s="34" t="s">
        <v>38</v>
      </c>
      <c r="B23" s="35">
        <v>843.48</v>
      </c>
      <c r="C23" s="34" t="s">
        <v>37</v>
      </c>
      <c r="D23" s="35">
        <v>1</v>
      </c>
    </row>
    <row r="24" spans="1:4" s="36" customFormat="1" ht="15.75" thickBot="1">
      <c r="A24" s="34" t="s">
        <v>39</v>
      </c>
      <c r="B24" s="35">
        <v>468.82</v>
      </c>
      <c r="C24" s="34" t="s">
        <v>36</v>
      </c>
      <c r="D24" s="35">
        <v>1</v>
      </c>
    </row>
    <row r="25" spans="1:4" s="36" customFormat="1" ht="15.75" thickBot="1">
      <c r="A25" s="34" t="s">
        <v>83</v>
      </c>
      <c r="B25" s="35">
        <v>196.2</v>
      </c>
      <c r="C25" s="34" t="s">
        <v>36</v>
      </c>
      <c r="D25" s="35">
        <v>1</v>
      </c>
    </row>
    <row r="26" spans="1:4" s="36" customFormat="1" ht="15.75" thickBot="1">
      <c r="A26" s="34" t="s">
        <v>43</v>
      </c>
      <c r="B26" s="35">
        <v>1117.43</v>
      </c>
      <c r="C26" s="34" t="s">
        <v>36</v>
      </c>
      <c r="D26" s="35">
        <v>1</v>
      </c>
    </row>
    <row r="27" spans="1:4" s="36" customFormat="1" ht="15.75" thickBot="1">
      <c r="A27" s="34" t="s">
        <v>40</v>
      </c>
      <c r="B27" s="35">
        <v>2926.56</v>
      </c>
      <c r="C27" s="34" t="s">
        <v>29</v>
      </c>
      <c r="D27" s="35">
        <v>21</v>
      </c>
    </row>
    <row r="28" spans="1:4" s="36" customFormat="1" ht="15.75" thickBot="1">
      <c r="A28" s="34" t="s">
        <v>84</v>
      </c>
      <c r="B28" s="35">
        <v>490</v>
      </c>
      <c r="C28" s="34" t="s">
        <v>36</v>
      </c>
      <c r="D28" s="35">
        <v>4</v>
      </c>
    </row>
    <row r="29" spans="1:4" ht="15.75" thickBot="1">
      <c r="A29" s="29" t="s">
        <v>85</v>
      </c>
      <c r="B29" s="30">
        <v>10141.450000000001</v>
      </c>
      <c r="C29" s="29" t="s">
        <v>37</v>
      </c>
      <c r="D29" s="30">
        <v>1</v>
      </c>
    </row>
    <row r="30" spans="1:4" s="36" customFormat="1" ht="15.75" thickBot="1">
      <c r="A30" s="34" t="s">
        <v>86</v>
      </c>
      <c r="B30" s="35">
        <v>33445</v>
      </c>
      <c r="C30" s="34" t="s">
        <v>37</v>
      </c>
      <c r="D30" s="35">
        <v>1</v>
      </c>
    </row>
    <row r="31" spans="1:4" s="36" customFormat="1" ht="15.75" thickBot="1">
      <c r="A31" s="34" t="s">
        <v>87</v>
      </c>
      <c r="B31" s="35">
        <v>12428</v>
      </c>
      <c r="C31" s="34" t="s">
        <v>36</v>
      </c>
      <c r="D31" s="35">
        <v>1</v>
      </c>
    </row>
    <row r="32" spans="1:4" s="36" customFormat="1" ht="15.75" thickBot="1">
      <c r="A32" s="34" t="s">
        <v>88</v>
      </c>
      <c r="B32" s="35">
        <v>1473.15</v>
      </c>
      <c r="C32" s="34" t="s">
        <v>28</v>
      </c>
      <c r="D32" s="35">
        <v>105</v>
      </c>
    </row>
    <row r="33" spans="1:4" s="36" customFormat="1" ht="15.75" thickBot="1">
      <c r="A33" s="34" t="s">
        <v>89</v>
      </c>
      <c r="B33" s="35">
        <v>872.6</v>
      </c>
      <c r="C33" s="34" t="s">
        <v>29</v>
      </c>
      <c r="D33" s="35">
        <v>4</v>
      </c>
    </row>
    <row r="34" spans="1:4" s="36" customFormat="1" ht="15.75" thickBot="1">
      <c r="A34" s="34" t="s">
        <v>90</v>
      </c>
      <c r="B34" s="35">
        <v>2641.12</v>
      </c>
      <c r="C34" s="34" t="s">
        <v>42</v>
      </c>
      <c r="D34" s="35">
        <v>1</v>
      </c>
    </row>
    <row r="35" spans="1:4" s="36" customFormat="1" ht="15.75" thickBot="1">
      <c r="A35" s="34" t="s">
        <v>91</v>
      </c>
      <c r="B35" s="35">
        <v>8548.94</v>
      </c>
      <c r="C35" s="34" t="s">
        <v>36</v>
      </c>
      <c r="D35" s="35">
        <v>2</v>
      </c>
    </row>
    <row r="36" spans="1:4" s="36" customFormat="1" ht="15.75" thickBot="1">
      <c r="A36" s="34" t="s">
        <v>92</v>
      </c>
      <c r="B36" s="35">
        <v>847.16</v>
      </c>
      <c r="C36" s="34" t="s">
        <v>36</v>
      </c>
      <c r="D36" s="35">
        <v>1</v>
      </c>
    </row>
    <row r="37" spans="1:4" s="36" customFormat="1" ht="15.75" thickBot="1">
      <c r="A37" s="34" t="s">
        <v>93</v>
      </c>
      <c r="B37" s="35">
        <v>4856.34</v>
      </c>
      <c r="C37" s="34" t="s">
        <v>36</v>
      </c>
      <c r="D37" s="35">
        <v>4</v>
      </c>
    </row>
    <row r="38" spans="1:4" s="36" customFormat="1" ht="15.75" thickBot="1">
      <c r="A38" s="34" t="s">
        <v>94</v>
      </c>
      <c r="B38" s="35">
        <v>674.52</v>
      </c>
      <c r="C38" s="34" t="s">
        <v>36</v>
      </c>
      <c r="D38" s="35">
        <v>1</v>
      </c>
    </row>
    <row r="39" spans="1:4" s="36" customFormat="1" ht="15.75" thickBot="1">
      <c r="A39" s="34" t="s">
        <v>95</v>
      </c>
      <c r="B39" s="35">
        <v>19080.64</v>
      </c>
      <c r="C39" s="34" t="s">
        <v>36</v>
      </c>
      <c r="D39" s="35">
        <v>4</v>
      </c>
    </row>
    <row r="40" spans="1:4" s="36" customFormat="1" ht="15.75" thickBot="1">
      <c r="A40" s="34" t="s">
        <v>96</v>
      </c>
      <c r="B40" s="35">
        <v>420.56</v>
      </c>
      <c r="C40" s="34" t="s">
        <v>36</v>
      </c>
      <c r="D40" s="35">
        <v>1</v>
      </c>
    </row>
    <row r="41" spans="1:4" s="36" customFormat="1" ht="15.75" thickBot="1">
      <c r="A41" s="34" t="s">
        <v>97</v>
      </c>
      <c r="B41" s="35">
        <v>1345.29</v>
      </c>
      <c r="C41" s="34" t="s">
        <v>28</v>
      </c>
      <c r="D41" s="35">
        <v>3</v>
      </c>
    </row>
    <row r="42" spans="1:4" s="36" customFormat="1" ht="15.75" thickBot="1">
      <c r="A42" s="34" t="s">
        <v>98</v>
      </c>
      <c r="B42" s="35">
        <v>588.41999999999996</v>
      </c>
      <c r="C42" s="34" t="s">
        <v>29</v>
      </c>
      <c r="D42" s="35">
        <v>2</v>
      </c>
    </row>
    <row r="43" spans="1:4" s="36" customFormat="1" ht="15.75" thickBot="1">
      <c r="A43" s="34" t="s">
        <v>99</v>
      </c>
      <c r="B43" s="35">
        <v>4955.28</v>
      </c>
      <c r="C43" s="34" t="s">
        <v>36</v>
      </c>
      <c r="D43" s="35">
        <v>4</v>
      </c>
    </row>
    <row r="44" spans="1:4" s="36" customFormat="1" ht="15.75" thickBot="1">
      <c r="A44" s="34" t="s">
        <v>100</v>
      </c>
      <c r="B44" s="35">
        <v>5115.93</v>
      </c>
      <c r="C44" s="34" t="s">
        <v>36</v>
      </c>
      <c r="D44" s="35">
        <v>3</v>
      </c>
    </row>
    <row r="45" spans="1:4" s="36" customFormat="1" ht="15.75" thickBot="1">
      <c r="A45" s="34" t="s">
        <v>44</v>
      </c>
      <c r="B45" s="35">
        <v>9028.5</v>
      </c>
      <c r="C45" s="34" t="s">
        <v>32</v>
      </c>
      <c r="D45" s="35">
        <v>13</v>
      </c>
    </row>
    <row r="46" spans="1:4" s="36" customFormat="1" ht="15.75" thickBot="1">
      <c r="A46" s="34" t="s">
        <v>101</v>
      </c>
      <c r="B46" s="35">
        <v>1424.7</v>
      </c>
      <c r="C46" s="34" t="s">
        <v>36</v>
      </c>
      <c r="D46" s="35">
        <v>1</v>
      </c>
    </row>
    <row r="47" spans="1:4" s="36" customFormat="1" ht="15.75" thickBot="1">
      <c r="A47" s="34" t="s">
        <v>41</v>
      </c>
      <c r="B47" s="35">
        <v>609.99</v>
      </c>
      <c r="C47" s="34" t="s">
        <v>36</v>
      </c>
      <c r="D47" s="35">
        <v>1</v>
      </c>
    </row>
    <row r="48" spans="1:4" s="36" customFormat="1" ht="15.75" thickBot="1">
      <c r="A48" s="34" t="s">
        <v>102</v>
      </c>
      <c r="B48" s="35">
        <v>19376.64</v>
      </c>
      <c r="C48" s="34" t="s">
        <v>28</v>
      </c>
      <c r="D48" s="35">
        <v>20184</v>
      </c>
    </row>
    <row r="49" spans="1:4" s="36" customFormat="1" ht="15.75" thickBot="1">
      <c r="A49" s="34" t="s">
        <v>63</v>
      </c>
      <c r="B49" s="35">
        <v>20345.47</v>
      </c>
      <c r="C49" s="34" t="s">
        <v>28</v>
      </c>
      <c r="D49" s="35">
        <v>20184</v>
      </c>
    </row>
    <row r="50" spans="1:4" s="36" customFormat="1" ht="15.75" thickBot="1">
      <c r="A50" s="34" t="s">
        <v>61</v>
      </c>
      <c r="B50" s="35">
        <v>5046</v>
      </c>
      <c r="C50" s="34" t="s">
        <v>28</v>
      </c>
      <c r="D50" s="35">
        <v>20184</v>
      </c>
    </row>
    <row r="51" spans="1:4" s="36" customFormat="1" ht="15.75" thickBot="1">
      <c r="A51" s="34" t="s">
        <v>62</v>
      </c>
      <c r="B51" s="35">
        <v>5550.6</v>
      </c>
      <c r="C51" s="34" t="s">
        <v>28</v>
      </c>
      <c r="D51" s="35">
        <v>20184</v>
      </c>
    </row>
    <row r="52" spans="1:4" ht="15.75" thickBot="1">
      <c r="A52" s="29" t="s">
        <v>103</v>
      </c>
      <c r="B52" s="30">
        <v>16421.04</v>
      </c>
      <c r="C52" s="29" t="s">
        <v>31</v>
      </c>
      <c r="D52" s="30">
        <v>12</v>
      </c>
    </row>
    <row r="53" spans="1:4" s="36" customFormat="1" ht="15.75" thickBot="1">
      <c r="A53" s="34" t="s">
        <v>55</v>
      </c>
      <c r="B53" s="35">
        <v>38349.599999999999</v>
      </c>
      <c r="C53" s="34" t="s">
        <v>28</v>
      </c>
      <c r="D53" s="35">
        <v>20184</v>
      </c>
    </row>
    <row r="54" spans="1:4" s="36" customFormat="1" ht="15.75" thickBot="1">
      <c r="A54" s="34" t="s">
        <v>56</v>
      </c>
      <c r="B54" s="35">
        <v>40872.6</v>
      </c>
      <c r="C54" s="34" t="s">
        <v>28</v>
      </c>
      <c r="D54" s="35">
        <v>20184</v>
      </c>
    </row>
    <row r="55" spans="1:4" s="36" customFormat="1" ht="15.75" thickBot="1">
      <c r="A55" s="34" t="s">
        <v>104</v>
      </c>
      <c r="B55" s="35">
        <v>48642</v>
      </c>
      <c r="C55" s="34" t="s">
        <v>28</v>
      </c>
      <c r="D55" s="35">
        <v>17688</v>
      </c>
    </row>
    <row r="56" spans="1:4" s="36" customFormat="1" ht="15.75" thickBot="1">
      <c r="A56" s="34" t="s">
        <v>65</v>
      </c>
      <c r="B56" s="35">
        <v>37877.699999999997</v>
      </c>
      <c r="C56" s="34" t="s">
        <v>28</v>
      </c>
      <c r="D56" s="35">
        <v>12558.92</v>
      </c>
    </row>
    <row r="57" spans="1:4" s="36" customFormat="1" ht="15.75" thickBot="1">
      <c r="A57" s="34" t="s">
        <v>53</v>
      </c>
      <c r="B57" s="35">
        <v>83158.080000000002</v>
      </c>
      <c r="C57" s="34" t="s">
        <v>28</v>
      </c>
      <c r="D57" s="35">
        <v>20184</v>
      </c>
    </row>
    <row r="58" spans="1:4" s="36" customFormat="1" ht="15.75" thickBot="1">
      <c r="A58" s="34" t="s">
        <v>54</v>
      </c>
      <c r="B58" s="35">
        <v>88204.08</v>
      </c>
      <c r="C58" s="34" t="s">
        <v>28</v>
      </c>
      <c r="D58" s="35">
        <v>20184</v>
      </c>
    </row>
    <row r="59" spans="1:4" s="36" customFormat="1" ht="15.75" thickBot="1">
      <c r="A59" s="34" t="s">
        <v>105</v>
      </c>
      <c r="B59" s="35">
        <v>2002.42</v>
      </c>
      <c r="C59" s="34" t="s">
        <v>32</v>
      </c>
      <c r="D59" s="35">
        <v>1</v>
      </c>
    </row>
    <row r="60" spans="1:4" s="36" customFormat="1" ht="15.75" thickBot="1">
      <c r="A60" s="34" t="s">
        <v>106</v>
      </c>
      <c r="B60" s="35">
        <v>18932.36</v>
      </c>
      <c r="C60" s="34" t="s">
        <v>81</v>
      </c>
      <c r="D60" s="35">
        <v>38</v>
      </c>
    </row>
    <row r="61" spans="1:4" s="36" customFormat="1" ht="15.75" thickBot="1">
      <c r="A61" s="34" t="s">
        <v>30</v>
      </c>
      <c r="B61" s="35">
        <v>427.22</v>
      </c>
      <c r="C61" s="34" t="s">
        <v>36</v>
      </c>
      <c r="D61" s="35">
        <v>1</v>
      </c>
    </row>
    <row r="62" spans="1:4" s="36" customFormat="1" ht="15.75" thickBot="1">
      <c r="A62" s="34" t="s">
        <v>107</v>
      </c>
      <c r="B62" s="35">
        <v>1089.8499999999999</v>
      </c>
      <c r="C62" s="34" t="s">
        <v>36</v>
      </c>
      <c r="D62" s="35">
        <v>1</v>
      </c>
    </row>
    <row r="63" spans="1:4" s="36" customFormat="1" ht="15.75" thickBot="1">
      <c r="A63" s="34" t="s">
        <v>108</v>
      </c>
      <c r="B63" s="35">
        <v>827.76</v>
      </c>
      <c r="C63" s="34" t="s">
        <v>28</v>
      </c>
      <c r="D63" s="35">
        <v>3</v>
      </c>
    </row>
    <row r="64" spans="1:4" s="36" customFormat="1" ht="15.75" thickBot="1">
      <c r="A64" s="34" t="s">
        <v>109</v>
      </c>
      <c r="B64" s="35">
        <v>1816.56</v>
      </c>
      <c r="C64" s="34" t="s">
        <v>28</v>
      </c>
      <c r="D64" s="35">
        <v>20184</v>
      </c>
    </row>
    <row r="65" spans="1:4" s="36" customFormat="1" ht="15.75" thickBot="1">
      <c r="A65" s="34" t="s">
        <v>110</v>
      </c>
      <c r="B65" s="35">
        <v>1816.56</v>
      </c>
      <c r="C65" s="34" t="s">
        <v>28</v>
      </c>
      <c r="D65" s="35">
        <v>20184</v>
      </c>
    </row>
    <row r="66" spans="1:4" s="36" customFormat="1" ht="15.75" thickBot="1">
      <c r="A66" s="34" t="s">
        <v>59</v>
      </c>
      <c r="B66" s="35">
        <v>7669.92</v>
      </c>
      <c r="C66" s="34" t="s">
        <v>28</v>
      </c>
      <c r="D66" s="35">
        <v>20184</v>
      </c>
    </row>
    <row r="67" spans="1:4" s="36" customFormat="1" ht="15.75" thickBot="1">
      <c r="A67" s="34" t="s">
        <v>60</v>
      </c>
      <c r="B67" s="35">
        <v>8275.44</v>
      </c>
      <c r="C67" s="34" t="s">
        <v>28</v>
      </c>
      <c r="D67" s="35">
        <v>20184</v>
      </c>
    </row>
    <row r="68" spans="1:4" s="36" customFormat="1" ht="15.75" thickBot="1">
      <c r="A68" s="34" t="s">
        <v>111</v>
      </c>
      <c r="B68" s="35">
        <v>1325.16</v>
      </c>
      <c r="C68" s="34" t="s">
        <v>36</v>
      </c>
      <c r="D68" s="35">
        <v>9</v>
      </c>
    </row>
    <row r="69" spans="1:4" s="36" customFormat="1" ht="15.75" thickBot="1">
      <c r="A69" s="34" t="s">
        <v>45</v>
      </c>
      <c r="B69" s="35">
        <v>255.27</v>
      </c>
      <c r="C69" s="34" t="s">
        <v>46</v>
      </c>
      <c r="D69" s="35">
        <v>1</v>
      </c>
    </row>
    <row r="70" spans="1:4" s="36" customFormat="1" ht="15.75" thickBot="1">
      <c r="A70" s="34" t="s">
        <v>112</v>
      </c>
      <c r="B70" s="35">
        <v>7275.71</v>
      </c>
      <c r="C70" s="34" t="s">
        <v>36</v>
      </c>
      <c r="D70" s="35">
        <v>13</v>
      </c>
    </row>
    <row r="71" spans="1:4" s="36" customFormat="1" ht="15.75" thickBot="1">
      <c r="A71" s="34" t="s">
        <v>113</v>
      </c>
      <c r="B71" s="35">
        <v>5648.7</v>
      </c>
      <c r="C71" s="34" t="s">
        <v>36</v>
      </c>
      <c r="D71" s="35">
        <v>6</v>
      </c>
    </row>
    <row r="72" spans="1:4" s="36" customFormat="1" ht="15.75" thickBot="1">
      <c r="A72" s="34" t="s">
        <v>114</v>
      </c>
      <c r="B72" s="35">
        <v>357.17</v>
      </c>
      <c r="C72" s="34" t="s">
        <v>36</v>
      </c>
      <c r="D72" s="35">
        <v>1</v>
      </c>
    </row>
    <row r="73" spans="1:4" s="36" customFormat="1" ht="15.75" thickBot="1">
      <c r="A73" s="34" t="s">
        <v>115</v>
      </c>
      <c r="B73" s="35">
        <v>1108.9000000000001</v>
      </c>
      <c r="C73" s="34" t="s">
        <v>36</v>
      </c>
      <c r="D73" s="35">
        <v>1</v>
      </c>
    </row>
    <row r="74" spans="1:4" ht="15.75" thickBot="1">
      <c r="A74" s="29"/>
      <c r="B74" s="32">
        <f>SUM(B6:B73)</f>
        <v>660415.95000000007</v>
      </c>
      <c r="C74" s="29"/>
      <c r="D74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2021-03-24T04:02:04Z</cp:lastPrinted>
  <dcterms:created xsi:type="dcterms:W3CDTF">2016-03-18T02:51:51Z</dcterms:created>
  <dcterms:modified xsi:type="dcterms:W3CDTF">2022-02-16T07:07:22Z</dcterms:modified>
</cp:coreProperties>
</file>