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8а" sheetId="1" r:id="rId1"/>
  </sheets>
  <externalReferences>
    <externalReference r:id="rId2"/>
  </externalReferences>
  <definedNames>
    <definedName name="_xlnm.Print_Area" localSheetId="0">'Кирова, д. 8а'!$A$1:$D$59</definedName>
  </definedNames>
  <calcPr calcId="125725" calcMode="manual"/>
</workbook>
</file>

<file path=xl/calcChain.xml><?xml version="1.0" encoding="utf-8"?>
<calcChain xmlns="http://schemas.openxmlformats.org/spreadsheetml/2006/main">
  <c r="B50" i="1"/>
  <c r="B28"/>
  <c r="B22"/>
  <c r="B8" l="1"/>
  <c r="B13"/>
  <c r="B16"/>
  <c r="B19"/>
  <c r="B46"/>
  <c r="B9"/>
  <c r="B11" l="1"/>
  <c r="B57" l="1"/>
  <c r="B56" l="1"/>
  <c r="B55" s="1"/>
  <c r="B58" s="1"/>
  <c r="B59" s="1"/>
</calcChain>
</file>

<file path=xl/sharedStrings.xml><?xml version="1.0" encoding="utf-8"?>
<sst xmlns="http://schemas.openxmlformats.org/spreadsheetml/2006/main" count="116" uniqueCount="68">
  <si>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</si>
  <si>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</si>
  <si>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</si>
  <si>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</si>
  <si>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</si>
  <si>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</si>
  <si>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</si>
  <si>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</si>
  <si>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</si>
  <si>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</si>
  <si>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</si>
  <si>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</si>
  <si>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</si>
  <si>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</si>
  <si>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</si>
  <si>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</si>
  <si>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</si>
  <si>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</si>
  <si>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</si>
  <si>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</si>
  <si>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</si>
  <si>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</si>
  <si>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</si>
  <si>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</si>
  <si>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</si>
  <si>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</si>
  <si>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8а</t>
  </si>
  <si>
    <t>Старшие по дому</t>
  </si>
  <si>
    <t>Доходы по дому:</t>
  </si>
  <si>
    <t>руб.</t>
  </si>
  <si>
    <t>шт.</t>
  </si>
  <si>
    <t>Отключение отопления</t>
  </si>
  <si>
    <t>1 дом</t>
  </si>
  <si>
    <t>Ремонт вентелей до 32 д.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</si>
  <si>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</si>
  <si>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</si>
  <si>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</si>
  <si>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</si>
  <si>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</si>
  <si>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</si>
  <si>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</si>
  <si>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</si>
  <si>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</si>
  <si>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Содержание ДРС 1,2 кв. 2021 г.коэф. 0,6</t>
  </si>
  <si>
    <t>Содержание ДРС 3,4 кв. 2021 г.коэф. 0,6</t>
  </si>
  <si>
    <t>Уборка МОП 1,2 кв. 2021 г. К=0,6</t>
  </si>
  <si>
    <t>Уборка МОП 3,4 кв. 2021 г. К=0,6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</si>
  <si>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</si>
  <si>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</si>
  <si>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</si>
  <si>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</si>
  <si>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</si>
  <si>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</si>
  <si>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Навеска замка (крабовый)</t>
  </si>
  <si>
    <t>Осмотр крыши</t>
  </si>
  <si>
    <t>дом</t>
  </si>
  <si>
    <t>Очистка чердака, Кирова, 8а</t>
  </si>
  <si>
    <t>Установка информационного щита (стенда)</t>
  </si>
  <si>
    <t>Устройство перегородок из кирпича на вводе труб теплоснабжения</t>
  </si>
  <si>
    <t>Осмотр подвала</t>
  </si>
  <si>
    <t>Очистка канализационной сети</t>
  </si>
  <si>
    <t>Очистка теплового узла</t>
  </si>
  <si>
    <t>т\у</t>
  </si>
  <si>
    <t>Прочистка внутренней канализации</t>
  </si>
  <si>
    <t>Ремонт труб КНС</t>
  </si>
  <si>
    <t>Смена труб канализации д.100</t>
  </si>
  <si>
    <t>Частичная теплоизоляция труб отопления</t>
  </si>
  <si>
    <t>осмотр подвала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</si>
</sst>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6" fillId="0" borderId="2" xfId="3" applyNumberFormat="1" applyFont="1" applyFill="1" applyBorder="1" applyAlignment="1"/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17549.34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tabSelected="1" workbookViewId="0">
      <pane ySplit="3" topLeftCell="A49" activePane="bottomLeft" state="frozen"/>
      <selection pane="bottomLeft" activeCell="B11" sqref="B11"/>
    </sheetView>
  </sheetViews>
  <sheetFormatPr defaultRowHeight="15"/>
  <cols>
    <col min="1" max="1" width="71" style="5" customWidth="1"/>
    <col min="2" max="2" width="20.42578125" style="7" customWidth="1"/>
    <col min="3" max="3" width="12.140625" style="3" customWidth="1"/>
    <col min="4" max="4" width="15.4257812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42" customHeight="1">
      <c r="A1" s="36" t="s">
        <v>6</v>
      </c>
      <c r="B1" s="36"/>
      <c r="C1" s="36"/>
      <c r="D1" s="36"/>
    </row>
    <row r="2" spans="1:4" s="8" customFormat="1" ht="15.75">
      <c r="A2" s="24" t="s">
        <v>26</v>
      </c>
      <c r="B2" s="38" t="s">
        <v>34</v>
      </c>
      <c r="C2" s="38"/>
      <c r="D2" s="38"/>
    </row>
    <row r="3" spans="1:4" ht="57">
      <c r="A3" s="9" t="s">
        <v>2</v>
      </c>
      <c r="B3" s="10" t="s">
        <v>25</v>
      </c>
      <c r="C3" s="11" t="s">
        <v>0</v>
      </c>
      <c r="D3" s="30" t="s">
        <v>1</v>
      </c>
    </row>
    <row r="4" spans="1:4">
      <c r="A4" s="9" t="s">
        <v>35</v>
      </c>
      <c r="B4" s="10">
        <v>-496461.14</v>
      </c>
      <c r="C4" s="35" t="s">
        <v>29</v>
      </c>
      <c r="D4" s="30"/>
    </row>
    <row r="5" spans="1:4">
      <c r="A5" s="39" t="s">
        <v>28</v>
      </c>
      <c r="B5" s="39"/>
      <c r="C5" s="39"/>
      <c r="D5" s="39"/>
    </row>
    <row r="6" spans="1:4">
      <c r="A6" s="13" t="s">
        <v>36</v>
      </c>
      <c r="B6" s="25">
        <v>145076.57999999999</v>
      </c>
      <c r="C6" s="32" t="s">
        <v>29</v>
      </c>
      <c r="D6" s="12"/>
    </row>
    <row r="7" spans="1:4">
      <c r="A7" s="13" t="s">
        <v>37</v>
      </c>
      <c r="B7" s="25">
        <v>95955.42</v>
      </c>
      <c r="C7" s="32" t="s">
        <v>29</v>
      </c>
      <c r="D7" s="12"/>
    </row>
    <row r="8" spans="1:4">
      <c r="A8" s="13" t="s">
        <v>38</v>
      </c>
      <c r="B8" s="25">
        <f>B7-B6</f>
        <v>-49121.159999999989</v>
      </c>
      <c r="C8" s="32" t="s">
        <v>29</v>
      </c>
      <c r="D8" s="12"/>
    </row>
    <row r="9" spans="1:4">
      <c r="A9" s="14" t="s">
        <v>7</v>
      </c>
      <c r="B9" s="25">
        <f>B10</f>
        <v>0</v>
      </c>
      <c r="C9" s="35" t="s">
        <v>29</v>
      </c>
      <c r="D9" s="12"/>
    </row>
    <row r="10" spans="1:4">
      <c r="A10" s="15" t="s">
        <v>8</v>
      </c>
      <c r="B10" s="26">
        <v>0</v>
      </c>
      <c r="C10" s="17" t="s">
        <v>29</v>
      </c>
      <c r="D10" s="12"/>
    </row>
    <row r="11" spans="1:4">
      <c r="A11" s="16" t="s">
        <v>39</v>
      </c>
      <c r="B11" s="27">
        <f>B6+B9</f>
        <v>145076.57999999999</v>
      </c>
      <c r="C11" s="32" t="s">
        <v>29</v>
      </c>
      <c r="D11" s="18"/>
    </row>
    <row r="12" spans="1:4">
      <c r="A12" s="37" t="s">
        <v>9</v>
      </c>
      <c r="B12" s="37"/>
      <c r="C12" s="37"/>
      <c r="D12" s="37"/>
    </row>
    <row r="13" spans="1:4" ht="15.75" thickBot="1">
      <c r="A13" s="19" t="s">
        <v>10</v>
      </c>
      <c r="B13" s="27">
        <f>SUM(B14:B15)</f>
        <v>32372.370000000003</v>
      </c>
      <c r="C13" s="32" t="s">
        <v>29</v>
      </c>
      <c r="D13" s="18"/>
    </row>
    <row r="14" spans="1:4" s="31" customFormat="1" ht="15.75" thickBot="1">
      <c r="A14" s="33" t="s">
        <v>47</v>
      </c>
      <c r="B14" s="34">
        <v>15709.56</v>
      </c>
      <c r="C14" s="33" t="s">
        <v>4</v>
      </c>
      <c r="D14" s="34">
        <v>3813</v>
      </c>
    </row>
    <row r="15" spans="1:4" s="31" customFormat="1" ht="15.75" thickBot="1">
      <c r="A15" s="33" t="s">
        <v>48</v>
      </c>
      <c r="B15" s="34">
        <v>16662.810000000001</v>
      </c>
      <c r="C15" s="33" t="s">
        <v>4</v>
      </c>
      <c r="D15" s="34">
        <v>3813</v>
      </c>
    </row>
    <row r="16" spans="1:4" ht="29.25" thickBot="1">
      <c r="A16" s="19" t="s">
        <v>11</v>
      </c>
      <c r="B16" s="27">
        <f>SUM(B17:B18)</f>
        <v>12975.69</v>
      </c>
      <c r="C16" s="32" t="s">
        <v>29</v>
      </c>
      <c r="D16" s="18"/>
    </row>
    <row r="17" spans="1:5" s="31" customFormat="1" ht="15.75" thickBot="1">
      <c r="A17" s="33" t="s">
        <v>45</v>
      </c>
      <c r="B17" s="34">
        <v>6334.56</v>
      </c>
      <c r="C17" s="33" t="s">
        <v>4</v>
      </c>
      <c r="D17" s="34">
        <v>3816</v>
      </c>
    </row>
    <row r="18" spans="1:5" s="31" customFormat="1" ht="15.75" thickBot="1">
      <c r="A18" s="33" t="s">
        <v>46</v>
      </c>
      <c r="B18" s="34">
        <v>6641.13</v>
      </c>
      <c r="C18" s="33" t="s">
        <v>4</v>
      </c>
      <c r="D18" s="34">
        <v>3657</v>
      </c>
    </row>
    <row r="19" spans="1:5" ht="15.75" thickBot="1">
      <c r="A19" s="19" t="s">
        <v>12</v>
      </c>
      <c r="B19" s="27">
        <f>SUM(B20:B20)</f>
        <v>0</v>
      </c>
      <c r="C19" s="32" t="s">
        <v>29</v>
      </c>
      <c r="D19" s="21"/>
    </row>
    <row r="20" spans="1:5" s="31" customFormat="1" ht="15.75" thickBot="1">
      <c r="A20" s="33"/>
      <c r="B20" s="34"/>
      <c r="C20" s="33"/>
      <c r="D20" s="34"/>
    </row>
    <row r="21" spans="1:5" ht="28.5">
      <c r="A21" s="19" t="s">
        <v>13</v>
      </c>
      <c r="B21" s="27">
        <v>0</v>
      </c>
      <c r="C21" s="32" t="s">
        <v>29</v>
      </c>
      <c r="D21" s="18"/>
    </row>
    <row r="22" spans="1:5" ht="43.5" thickBot="1">
      <c r="A22" s="19" t="s">
        <v>14</v>
      </c>
      <c r="B22" s="28">
        <f>SUM(B23:B27)</f>
        <v>30614.829999999998</v>
      </c>
      <c r="C22" s="32" t="s">
        <v>29</v>
      </c>
      <c r="D22" s="23"/>
    </row>
    <row r="23" spans="1:5" s="31" customFormat="1" ht="15.75" thickBot="1">
      <c r="A23" s="33" t="s">
        <v>53</v>
      </c>
      <c r="B23" s="34">
        <v>333.38</v>
      </c>
      <c r="C23" s="33" t="s">
        <v>30</v>
      </c>
      <c r="D23" s="34">
        <v>1</v>
      </c>
    </row>
    <row r="24" spans="1:5" s="31" customFormat="1" ht="15.75" thickBot="1">
      <c r="A24" s="33" t="s">
        <v>54</v>
      </c>
      <c r="B24" s="34">
        <v>262.72000000000003</v>
      </c>
      <c r="C24" s="33" t="s">
        <v>55</v>
      </c>
      <c r="D24" s="34">
        <v>1</v>
      </c>
    </row>
    <row r="25" spans="1:5" s="31" customFormat="1" ht="15.75" thickBot="1">
      <c r="A25" s="33" t="s">
        <v>56</v>
      </c>
      <c r="B25" s="34">
        <v>25054.84</v>
      </c>
      <c r="C25" s="33" t="s">
        <v>55</v>
      </c>
      <c r="D25" s="34">
        <v>1</v>
      </c>
    </row>
    <row r="26" spans="1:5" s="31" customFormat="1" ht="15.75" thickBot="1">
      <c r="A26" s="33" t="s">
        <v>57</v>
      </c>
      <c r="B26" s="34">
        <v>1381.52</v>
      </c>
      <c r="C26" s="33" t="s">
        <v>30</v>
      </c>
      <c r="D26" s="34">
        <v>2</v>
      </c>
    </row>
    <row r="27" spans="1:5" s="31" customFormat="1" ht="15.75" thickBot="1">
      <c r="A27" s="33" t="s">
        <v>58</v>
      </c>
      <c r="B27" s="34">
        <v>3582.37</v>
      </c>
      <c r="C27" s="33" t="s">
        <v>30</v>
      </c>
      <c r="D27" s="34">
        <v>1</v>
      </c>
    </row>
    <row r="28" spans="1:5" ht="43.5" thickBot="1">
      <c r="A28" s="19" t="s">
        <v>15</v>
      </c>
      <c r="B28" s="27">
        <f>SUM(B29:B40)</f>
        <v>42474.040000000008</v>
      </c>
      <c r="C28" s="32" t="s">
        <v>29</v>
      </c>
      <c r="D28" s="18"/>
      <c r="E28" s="4" t="s">
        <v>3</v>
      </c>
    </row>
    <row r="29" spans="1:5" s="31" customFormat="1" ht="15.75" thickBot="1">
      <c r="A29" s="33" t="s">
        <v>59</v>
      </c>
      <c r="B29" s="34">
        <v>2530.44</v>
      </c>
      <c r="C29" s="33" t="s">
        <v>55</v>
      </c>
      <c r="D29" s="34">
        <v>3</v>
      </c>
    </row>
    <row r="30" spans="1:5" s="31" customFormat="1" ht="15.75" thickBot="1">
      <c r="A30" s="33" t="s">
        <v>59</v>
      </c>
      <c r="B30" s="34">
        <v>381.43</v>
      </c>
      <c r="C30" s="33" t="s">
        <v>32</v>
      </c>
      <c r="D30" s="34">
        <v>1</v>
      </c>
    </row>
    <row r="31" spans="1:5" s="31" customFormat="1" ht="15.75" thickBot="1">
      <c r="A31" s="33" t="s">
        <v>31</v>
      </c>
      <c r="B31" s="34">
        <v>1117.43</v>
      </c>
      <c r="C31" s="33" t="s">
        <v>30</v>
      </c>
      <c r="D31" s="34">
        <v>1</v>
      </c>
    </row>
    <row r="32" spans="1:5" s="31" customFormat="1" ht="15.75" thickBot="1">
      <c r="A32" s="33" t="s">
        <v>60</v>
      </c>
      <c r="B32" s="34">
        <v>7664.8</v>
      </c>
      <c r="C32" s="33" t="s">
        <v>5</v>
      </c>
      <c r="D32" s="34">
        <v>55</v>
      </c>
    </row>
    <row r="33" spans="1:4" s="31" customFormat="1" ht="15.75" thickBot="1">
      <c r="A33" s="33" t="s">
        <v>60</v>
      </c>
      <c r="B33" s="34">
        <v>9912.75</v>
      </c>
      <c r="C33" s="33" t="s">
        <v>5</v>
      </c>
      <c r="D33" s="34">
        <v>15</v>
      </c>
    </row>
    <row r="34" spans="1:4" s="31" customFormat="1" ht="15.75" thickBot="1">
      <c r="A34" s="33" t="s">
        <v>61</v>
      </c>
      <c r="B34" s="34">
        <v>4601.68</v>
      </c>
      <c r="C34" s="33" t="s">
        <v>62</v>
      </c>
      <c r="D34" s="34">
        <v>2</v>
      </c>
    </row>
    <row r="35" spans="1:4" s="31" customFormat="1" ht="15.75" thickBot="1">
      <c r="A35" s="33" t="s">
        <v>63</v>
      </c>
      <c r="B35" s="34">
        <v>6177.25</v>
      </c>
      <c r="C35" s="33" t="s">
        <v>5</v>
      </c>
      <c r="D35" s="34">
        <v>25</v>
      </c>
    </row>
    <row r="36" spans="1:4" s="31" customFormat="1" ht="15.75" thickBot="1">
      <c r="A36" s="33" t="s">
        <v>33</v>
      </c>
      <c r="B36" s="34">
        <v>435.01</v>
      </c>
      <c r="C36" s="33" t="s">
        <v>30</v>
      </c>
      <c r="D36" s="34">
        <v>1</v>
      </c>
    </row>
    <row r="37" spans="1:4" s="31" customFormat="1" ht="15.75" thickBot="1">
      <c r="A37" s="33" t="s">
        <v>64</v>
      </c>
      <c r="B37" s="34">
        <v>205.37</v>
      </c>
      <c r="C37" s="33" t="s">
        <v>30</v>
      </c>
      <c r="D37" s="34">
        <v>1</v>
      </c>
    </row>
    <row r="38" spans="1:4" s="31" customFormat="1" ht="15.75" thickBot="1">
      <c r="A38" s="33" t="s">
        <v>65</v>
      </c>
      <c r="B38" s="34">
        <v>6028</v>
      </c>
      <c r="C38" s="33" t="s">
        <v>5</v>
      </c>
      <c r="D38" s="34">
        <v>5.5</v>
      </c>
    </row>
    <row r="39" spans="1:4" s="31" customFormat="1" ht="15.75" thickBot="1">
      <c r="A39" s="33" t="s">
        <v>66</v>
      </c>
      <c r="B39" s="34">
        <v>2576.4</v>
      </c>
      <c r="C39" s="33" t="s">
        <v>4</v>
      </c>
      <c r="D39" s="34">
        <v>4</v>
      </c>
    </row>
    <row r="40" spans="1:4" s="31" customFormat="1" ht="15.75" thickBot="1">
      <c r="A40" s="33" t="s">
        <v>67</v>
      </c>
      <c r="B40" s="34">
        <v>843.48</v>
      </c>
      <c r="C40" s="33" t="s">
        <v>55</v>
      </c>
      <c r="D40" s="34">
        <v>1</v>
      </c>
    </row>
    <row r="41" spans="1:4" ht="28.5">
      <c r="A41" s="19" t="s">
        <v>16</v>
      </c>
      <c r="B41" s="27">
        <v>0</v>
      </c>
      <c r="C41" s="32" t="s">
        <v>29</v>
      </c>
      <c r="D41" s="18"/>
    </row>
    <row r="42" spans="1:4" ht="28.5">
      <c r="A42" s="19" t="s">
        <v>17</v>
      </c>
      <c r="B42" s="27">
        <v>0</v>
      </c>
      <c r="C42" s="32" t="s">
        <v>29</v>
      </c>
      <c r="D42" s="18"/>
    </row>
    <row r="43" spans="1:4">
      <c r="A43" s="19" t="s">
        <v>18</v>
      </c>
      <c r="B43" s="27">
        <v>0</v>
      </c>
      <c r="C43" s="32" t="s">
        <v>29</v>
      </c>
      <c r="D43" s="18"/>
    </row>
    <row r="44" spans="1:4" ht="28.5">
      <c r="A44" s="19" t="s">
        <v>19</v>
      </c>
      <c r="B44" s="27">
        <v>0</v>
      </c>
      <c r="C44" s="32" t="s">
        <v>29</v>
      </c>
      <c r="D44" s="18"/>
    </row>
    <row r="45" spans="1:4" ht="28.5">
      <c r="A45" s="19" t="s">
        <v>20</v>
      </c>
      <c r="B45" s="27">
        <v>0</v>
      </c>
      <c r="C45" s="32" t="s">
        <v>29</v>
      </c>
      <c r="D45" s="18"/>
    </row>
    <row r="46" spans="1:4" ht="29.25" thickBot="1">
      <c r="A46" s="19" t="s">
        <v>21</v>
      </c>
      <c r="B46" s="27">
        <f>SUM(B47:B48)</f>
        <v>6409.65</v>
      </c>
      <c r="C46" s="32" t="s">
        <v>29</v>
      </c>
      <c r="D46" s="18"/>
    </row>
    <row r="47" spans="1:4" s="31" customFormat="1" ht="15.75" thickBot="1">
      <c r="A47" s="33" t="s">
        <v>43</v>
      </c>
      <c r="B47" s="34">
        <v>3012.27</v>
      </c>
      <c r="C47" s="33" t="s">
        <v>4</v>
      </c>
      <c r="D47" s="34">
        <v>3813</v>
      </c>
    </row>
    <row r="48" spans="1:4" s="31" customFormat="1" ht="15.75" thickBot="1">
      <c r="A48" s="33" t="s">
        <v>44</v>
      </c>
      <c r="B48" s="34">
        <v>3397.38</v>
      </c>
      <c r="C48" s="33" t="s">
        <v>4</v>
      </c>
      <c r="D48" s="34">
        <v>3813</v>
      </c>
    </row>
    <row r="49" spans="1:4" ht="28.5">
      <c r="A49" s="19" t="s">
        <v>22</v>
      </c>
      <c r="B49" s="27">
        <v>0</v>
      </c>
      <c r="C49" s="32" t="s">
        <v>29</v>
      </c>
      <c r="D49" s="18"/>
    </row>
    <row r="50" spans="1:4" ht="57.75" thickBot="1">
      <c r="A50" s="19" t="s">
        <v>23</v>
      </c>
      <c r="B50" s="27">
        <f>SUM(B51:B54)</f>
        <v>21699.59</v>
      </c>
      <c r="C50" s="32" t="s">
        <v>29</v>
      </c>
      <c r="D50" s="18"/>
    </row>
    <row r="51" spans="1:4" s="31" customFormat="1" ht="15.75" thickBot="1">
      <c r="A51" s="33" t="s">
        <v>49</v>
      </c>
      <c r="B51" s="34">
        <v>64.819999999999993</v>
      </c>
      <c r="C51" s="33" t="s">
        <v>4</v>
      </c>
      <c r="D51" s="34">
        <v>3813</v>
      </c>
    </row>
    <row r="52" spans="1:4" s="31" customFormat="1" ht="15.75" thickBot="1">
      <c r="A52" s="33" t="s">
        <v>50</v>
      </c>
      <c r="B52" s="34">
        <v>64.819999999999993</v>
      </c>
      <c r="C52" s="33" t="s">
        <v>4</v>
      </c>
      <c r="D52" s="34">
        <v>3813</v>
      </c>
    </row>
    <row r="53" spans="1:4" s="31" customFormat="1" ht="15.75" thickBot="1">
      <c r="A53" s="33" t="s">
        <v>51</v>
      </c>
      <c r="B53" s="34">
        <v>10494</v>
      </c>
      <c r="C53" s="33" t="s">
        <v>4</v>
      </c>
      <c r="D53" s="34">
        <v>3816</v>
      </c>
    </row>
    <row r="54" spans="1:4" s="31" customFormat="1" ht="15.75" thickBot="1">
      <c r="A54" s="33" t="s">
        <v>52</v>
      </c>
      <c r="B54" s="34">
        <v>11075.95</v>
      </c>
      <c r="C54" s="33" t="s">
        <v>4</v>
      </c>
      <c r="D54" s="34">
        <v>3672.39</v>
      </c>
    </row>
    <row r="55" spans="1:4">
      <c r="A55" s="19" t="s">
        <v>24</v>
      </c>
      <c r="B55" s="27">
        <f>B56</f>
        <v>17549.34</v>
      </c>
      <c r="C55" s="32" t="s">
        <v>29</v>
      </c>
      <c r="D55" s="18"/>
    </row>
    <row r="56" spans="1:4">
      <c r="A56" s="22" t="s">
        <v>27</v>
      </c>
      <c r="B56" s="29">
        <f>[1]Лист1!$G$4501</f>
        <v>17549.34</v>
      </c>
      <c r="C56" s="17" t="s">
        <v>29</v>
      </c>
      <c r="D56" s="20"/>
    </row>
    <row r="57" spans="1:4">
      <c r="A57" s="16" t="s">
        <v>40</v>
      </c>
      <c r="B57" s="27">
        <f>B13+B16+B19+B21+B22+B28+B41+B42+B43+B44+B45+B46+B49+B50</f>
        <v>146546.17000000001</v>
      </c>
      <c r="C57" s="32" t="s">
        <v>29</v>
      </c>
      <c r="D57" s="18"/>
    </row>
    <row r="58" spans="1:4">
      <c r="A58" s="16" t="s">
        <v>41</v>
      </c>
      <c r="B58" s="27">
        <f>B57*1.2+B55</f>
        <v>193404.74400000001</v>
      </c>
      <c r="C58" s="32" t="s">
        <v>29</v>
      </c>
      <c r="D58" s="18"/>
    </row>
    <row r="59" spans="1:4">
      <c r="A59" s="16" t="s">
        <v>42</v>
      </c>
      <c r="B59" s="27">
        <f>B4+B6+B9-B58</f>
        <v>-544789.304</v>
      </c>
      <c r="C59" s="32" t="s">
        <v>29</v>
      </c>
      <c r="D59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8а</vt:lpstr>
      <vt:lpstr>'Кирова, д. 8а'!Область_печати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2019-01-31T04:07:45Z</cp:lastPrinted>
  <dcterms:created xsi:type="dcterms:W3CDTF">2016-03-18T02:51:51Z</dcterms:created>
  <dcterms:modified xsi:type="dcterms:W3CDTF">2022-02-14T01:30:16Z</dcterms:modified>
</cp:coreProperties>
</file>