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1-я Забайкалькая, д. 2" sheetId="1" r:id="rId1"/>
  </sheets>
  <definedNames>
    <definedName name="_xlnm.Print_Area" localSheetId="0">'1-я Забайкалькая, д. 2'!$A$1:$D$62</definedName>
  </definedNames>
  <calcPr calcId="125725"/>
</workbook>
</file>

<file path=xl/calcChain.xml><?xml version="1.0" encoding="utf-8"?>
<calcChain xmlns="http://schemas.openxmlformats.org/spreadsheetml/2006/main">
  <c r="B54" i="1"/>
  <c r="B31"/>
  <c r="B23"/>
  <c r="B19" l="1"/>
  <c r="B16" l="1"/>
  <c r="B8"/>
  <c r="B9" l="1"/>
  <c r="B13"/>
  <c r="B50"/>
  <c r="B11" l="1"/>
  <c r="B60"/>
  <c r="B61" l="1"/>
  <c r="B62" s="1"/>
</calcChain>
</file>

<file path=xl/sharedStrings.xml><?xml version="1.0" encoding="utf-8"?>
<sst xmlns="http://schemas.openxmlformats.org/spreadsheetml/2006/main" count="119" uniqueCount="74">
  <si>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</si>
  <si>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</si>
  <si>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</si>
  <si>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</si>
  <si>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</si>
  <si>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</si>
  <si>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</si>
  <si>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</si>
  <si>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</si>
  <si>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</si>
  <si>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</si>
  <si>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</si>
  <si>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</si>
  <si>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</si>
  <si>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</si>
  <si>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</si>
  <si>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</si>
  <si>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</si>
  <si>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</si>
  <si>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</si>
  <si>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</si>
  <si>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</si>
  <si>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</si>
  <si>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</si>
  <si>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</si>
  <si>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</si>
  <si>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1-я Забайкальская, д. 2</t>
  </si>
  <si>
    <t>Выезд а/машины по заявке</t>
  </si>
  <si>
    <t>выезд</t>
  </si>
  <si>
    <t>Доходы по дому:</t>
  </si>
  <si>
    <t>шт.</t>
  </si>
  <si>
    <t>Очистка канализационной сети</t>
  </si>
  <si>
    <t>руб.</t>
  </si>
  <si>
    <t>узел</t>
  </si>
  <si>
    <t>Отключение отопления</t>
  </si>
  <si>
    <t>период: 01.01.2021-31.12.2021</t>
  </si>
  <si>
    <t xml:space="preserve">Начальное сальдо на 01.01.2021 г. 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</si>
  <si>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</si>
  <si>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</si>
  <si>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</si>
  <si>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</si>
  <si>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</si>
  <si>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</si>
  <si>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</si>
  <si>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Уборка МОП 1,2 кв. 2021 г. К=0,6</t>
  </si>
  <si>
    <t>Уборка МОП 3,4 кв. 2021 г. К=0,6</t>
  </si>
  <si>
    <t>Управление жилым фондом 1,2 кв. 2021г. К=0,6;0,8;0,85;0,9;1</t>
  </si>
  <si>
    <t>Управление жилым фондом 3,4 кв. 2021г. К=0,6;0,8;0,85;0,9;1</t>
  </si>
  <si>
    <t>Содержание ДРС 1,2 кв. 2021 г.коэф. 0,6</t>
  </si>
  <si>
    <t>Содержание ДРС 3,4 кв. 2021 г.коэф. 0,6</t>
  </si>
  <si>
    <t>Уборка придомовой территории 1,2 кв. 2021 г. К=0,6;0,8</t>
  </si>
  <si>
    <t>Уборка придомовой территории 3,4 кв. 2021 г. К=0,6;0,8</t>
  </si>
  <si>
    <t>Опрессовка тепловых узлов перед сдачей (проверочная)</t>
  </si>
  <si>
    <t>Опрессовка тепловых узлов при сдаче</t>
  </si>
  <si>
    <t>Осмотр подвала</t>
  </si>
  <si>
    <t>дом</t>
  </si>
  <si>
    <t>Очистка теплового узла</t>
  </si>
  <si>
    <t>т\у</t>
  </si>
  <si>
    <t>Прогон воздуха системы отопления</t>
  </si>
  <si>
    <t>Прочистка внутренней канализации</t>
  </si>
  <si>
    <t>Смена вентиля д.20 на внутридомовой системе отопления(со сваркой)</t>
  </si>
  <si>
    <t>Устранение свищей хомутами</t>
  </si>
  <si>
    <t>Частичная теплоизоляция труб отопления</t>
  </si>
  <si>
    <t>замеры темпер. воздуха в квартире и подвале</t>
  </si>
  <si>
    <t>замер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</si>
  <si>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</si>
  <si>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</si>
  <si>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Осмотр крыши</t>
  </si>
  <si>
    <t>Очистка подвала, 1-я Забайкальская 2</t>
  </si>
  <si>
    <t>Ремонт дверных полотен</t>
  </si>
  <si>
    <t>Ремонт тамбурной двери</t>
  </si>
  <si>
    <t>Ремонт шиферной кровли</t>
  </si>
  <si>
    <t>Установка пружины</t>
  </si>
  <si>
    <t>навеска замка (крабовый)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</si>
</sst>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28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9" fillId="0" borderId="0" xfId="0" applyFont="1" applyFill="1"/>
    <xf numFmtId="164" fontId="2" fillId="0" borderId="0" xfId="3" applyFont="1" applyFill="1" applyAlignment="1">
      <alignment vertical="center"/>
    </xf>
    <xf numFmtId="0" fontId="10" fillId="0" borderId="0" xfId="0" applyFont="1" applyFill="1"/>
    <xf numFmtId="0" fontId="11" fillId="0" borderId="2" xfId="1" applyFont="1" applyFill="1" applyBorder="1" applyAlignment="1">
      <alignment horizontal="center" vertical="center"/>
    </xf>
    <xf numFmtId="164" fontId="11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11" fillId="0" borderId="2" xfId="3" applyNumberFormat="1" applyFont="1" applyFill="1" applyBorder="1" applyAlignment="1">
      <alignment horizontal="right" vertical="center" wrapText="1"/>
    </xf>
    <xf numFmtId="4" fontId="12" fillId="0" borderId="2" xfId="3" applyNumberFormat="1" applyFont="1" applyFill="1" applyBorder="1" applyAlignment="1">
      <alignment horizontal="right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6" fillId="0" borderId="2" xfId="3" applyNumberFormat="1" applyFont="1" applyFill="1" applyBorder="1" applyAlignment="1">
      <alignment horizontal="right"/>
    </xf>
    <xf numFmtId="164" fontId="4" fillId="0" borderId="2" xfId="3" applyFont="1" applyFill="1" applyBorder="1" applyAlignment="1">
      <alignment horizontal="center" vertical="center" wrapText="1"/>
    </xf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8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62"/>
  <sheetViews>
    <sheetView tabSelected="1" workbookViewId="0">
      <pane ySplit="3" topLeftCell="A55" activePane="bottomLeft" state="frozen"/>
      <selection pane="bottomLeft" activeCell="H60" sqref="H60"/>
    </sheetView>
  </sheetViews>
  <sheetFormatPr defaultRowHeight="15"/>
  <cols>
    <col min="1" max="1" width="68.5703125" style="5" customWidth="1"/>
    <col min="2" max="2" width="19.7109375" style="7" customWidth="1"/>
    <col min="3" max="3" width="12.140625" style="3" customWidth="1"/>
    <col min="4" max="4" width="17.710937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3.5" customHeight="1">
      <c r="A1" s="36" t="s">
        <v>6</v>
      </c>
      <c r="B1" s="36"/>
      <c r="C1" s="36"/>
      <c r="D1" s="36"/>
    </row>
    <row r="2" spans="1:4" s="8" customFormat="1" ht="15.75">
      <c r="A2" s="23" t="s">
        <v>26</v>
      </c>
      <c r="B2" s="38" t="s">
        <v>35</v>
      </c>
      <c r="C2" s="38"/>
      <c r="D2" s="38"/>
    </row>
    <row r="3" spans="1:4" ht="62.25" customHeight="1">
      <c r="A3" s="9" t="s">
        <v>2</v>
      </c>
      <c r="B3" s="10" t="s">
        <v>25</v>
      </c>
      <c r="C3" s="11" t="s">
        <v>0</v>
      </c>
      <c r="D3" s="31" t="s">
        <v>1</v>
      </c>
    </row>
    <row r="4" spans="1:4" ht="17.25" customHeight="1">
      <c r="A4" s="9" t="s">
        <v>36</v>
      </c>
      <c r="B4" s="10">
        <v>-362113.57</v>
      </c>
      <c r="C4" s="11"/>
      <c r="D4" s="31"/>
    </row>
    <row r="5" spans="1:4">
      <c r="A5" s="39" t="s">
        <v>29</v>
      </c>
      <c r="B5" s="39"/>
      <c r="C5" s="39"/>
      <c r="D5" s="39"/>
    </row>
    <row r="6" spans="1:4">
      <c r="A6" s="13" t="s">
        <v>37</v>
      </c>
      <c r="B6" s="26">
        <v>71863.62</v>
      </c>
      <c r="C6" s="33" t="s">
        <v>32</v>
      </c>
      <c r="D6" s="12"/>
    </row>
    <row r="7" spans="1:4">
      <c r="A7" s="13" t="s">
        <v>38</v>
      </c>
      <c r="B7" s="26">
        <v>72650.77</v>
      </c>
      <c r="C7" s="33" t="s">
        <v>32</v>
      </c>
      <c r="D7" s="12"/>
    </row>
    <row r="8" spans="1:4">
      <c r="A8" s="13" t="s">
        <v>39</v>
      </c>
      <c r="B8" s="26">
        <f>B7-B6</f>
        <v>787.15000000000873</v>
      </c>
      <c r="C8" s="33" t="s">
        <v>32</v>
      </c>
      <c r="D8" s="12"/>
    </row>
    <row r="9" spans="1:4">
      <c r="A9" s="14" t="s">
        <v>7</v>
      </c>
      <c r="B9" s="26">
        <f>B10</f>
        <v>0</v>
      </c>
      <c r="C9" s="33" t="s">
        <v>32</v>
      </c>
      <c r="D9" s="12"/>
    </row>
    <row r="10" spans="1:4">
      <c r="A10" s="15" t="s">
        <v>8</v>
      </c>
      <c r="B10" s="27">
        <v>0</v>
      </c>
      <c r="C10" s="17" t="s">
        <v>32</v>
      </c>
      <c r="D10" s="12"/>
    </row>
    <row r="11" spans="1:4">
      <c r="A11" s="16" t="s">
        <v>40</v>
      </c>
      <c r="B11" s="28">
        <f>B6+B9-B10</f>
        <v>71863.62</v>
      </c>
      <c r="C11" s="33" t="s">
        <v>32</v>
      </c>
      <c r="D11" s="18"/>
    </row>
    <row r="12" spans="1:4">
      <c r="A12" s="37" t="s">
        <v>9</v>
      </c>
      <c r="B12" s="37"/>
      <c r="C12" s="37"/>
      <c r="D12" s="37"/>
    </row>
    <row r="13" spans="1:4" ht="15.75" thickBot="1">
      <c r="A13" s="19" t="s">
        <v>10</v>
      </c>
      <c r="B13" s="28">
        <f>B14+B15</f>
        <v>14319.23</v>
      </c>
      <c r="C13" s="33" t="s">
        <v>32</v>
      </c>
      <c r="D13" s="18"/>
    </row>
    <row r="14" spans="1:4" s="32" customFormat="1" ht="15.75" thickBot="1">
      <c r="A14" s="34" t="s">
        <v>46</v>
      </c>
      <c r="B14" s="35">
        <v>6948.79</v>
      </c>
      <c r="C14" s="34" t="s">
        <v>4</v>
      </c>
      <c r="D14" s="35">
        <v>1686.6</v>
      </c>
    </row>
    <row r="15" spans="1:4" s="32" customFormat="1" ht="15.75" thickBot="1">
      <c r="A15" s="34" t="s">
        <v>47</v>
      </c>
      <c r="B15" s="35">
        <v>7370.44</v>
      </c>
      <c r="C15" s="34" t="s">
        <v>4</v>
      </c>
      <c r="D15" s="35">
        <v>1686.6</v>
      </c>
    </row>
    <row r="16" spans="1:4" ht="29.25" thickBot="1">
      <c r="A16" s="19" t="s">
        <v>11</v>
      </c>
      <c r="B16" s="28">
        <f>SUM(B17:B18)</f>
        <v>5839.68</v>
      </c>
      <c r="C16" s="33" t="s">
        <v>32</v>
      </c>
      <c r="D16" s="18"/>
    </row>
    <row r="17" spans="1:5" s="32" customFormat="1" ht="15.75" thickBot="1">
      <c r="A17" s="34" t="s">
        <v>44</v>
      </c>
      <c r="B17" s="35">
        <v>2788.8</v>
      </c>
      <c r="C17" s="34" t="s">
        <v>4</v>
      </c>
      <c r="D17" s="35">
        <v>1680</v>
      </c>
    </row>
    <row r="18" spans="1:5" s="32" customFormat="1" ht="15.75" thickBot="1">
      <c r="A18" s="34" t="s">
        <v>45</v>
      </c>
      <c r="B18" s="35">
        <v>3050.88</v>
      </c>
      <c r="C18" s="34" t="s">
        <v>4</v>
      </c>
      <c r="D18" s="35">
        <v>1680</v>
      </c>
    </row>
    <row r="19" spans="1:5" ht="15.75" thickBot="1">
      <c r="A19" s="19" t="s">
        <v>12</v>
      </c>
      <c r="B19" s="28">
        <f>B20+B21</f>
        <v>0</v>
      </c>
      <c r="C19" s="33" t="s">
        <v>32</v>
      </c>
      <c r="D19" s="21"/>
    </row>
    <row r="20" spans="1:5" s="32" customFormat="1" ht="15.75" thickBot="1">
      <c r="A20" s="34"/>
      <c r="B20" s="35"/>
      <c r="C20" s="34"/>
      <c r="D20" s="35"/>
      <c r="E20" s="24"/>
    </row>
    <row r="21" spans="1:5" s="20" customFormat="1">
      <c r="A21" s="24"/>
      <c r="B21" s="29"/>
      <c r="C21" s="25"/>
      <c r="D21" s="25"/>
    </row>
    <row r="22" spans="1:5" ht="28.5">
      <c r="A22" s="19" t="s">
        <v>13</v>
      </c>
      <c r="B22" s="28">
        <v>0</v>
      </c>
      <c r="C22" s="33" t="s">
        <v>32</v>
      </c>
      <c r="D22" s="18"/>
    </row>
    <row r="23" spans="1:5" ht="43.5" thickBot="1">
      <c r="A23" s="19" t="s">
        <v>14</v>
      </c>
      <c r="B23" s="30">
        <f>SUM(B24:B30)</f>
        <v>10356.16</v>
      </c>
      <c r="C23" s="33" t="s">
        <v>32</v>
      </c>
      <c r="D23" s="22"/>
    </row>
    <row r="24" spans="1:5" s="32" customFormat="1" ht="15.75" thickBot="1">
      <c r="A24" s="34" t="s">
        <v>67</v>
      </c>
      <c r="B24" s="35">
        <v>262.72000000000003</v>
      </c>
      <c r="C24" s="34" t="s">
        <v>55</v>
      </c>
      <c r="D24" s="35">
        <v>1</v>
      </c>
    </row>
    <row r="25" spans="1:5" s="32" customFormat="1" ht="15.75" thickBot="1">
      <c r="A25" s="34" t="s">
        <v>68</v>
      </c>
      <c r="B25" s="35">
        <v>2812.91</v>
      </c>
      <c r="C25" s="34" t="s">
        <v>55</v>
      </c>
      <c r="D25" s="35">
        <v>1</v>
      </c>
    </row>
    <row r="26" spans="1:5" s="32" customFormat="1" ht="15.75" thickBot="1">
      <c r="A26" s="34" t="s">
        <v>69</v>
      </c>
      <c r="B26" s="35">
        <v>1034.98</v>
      </c>
      <c r="C26" s="34" t="s">
        <v>30</v>
      </c>
      <c r="D26" s="35">
        <v>1</v>
      </c>
    </row>
    <row r="27" spans="1:5" s="32" customFormat="1" ht="15.75" thickBot="1">
      <c r="A27" s="34" t="s">
        <v>70</v>
      </c>
      <c r="B27" s="35">
        <v>4821.4799999999996</v>
      </c>
      <c r="C27" s="34" t="s">
        <v>30</v>
      </c>
      <c r="D27" s="35">
        <v>1</v>
      </c>
    </row>
    <row r="28" spans="1:5" s="32" customFormat="1" ht="15.75" thickBot="1">
      <c r="A28" s="34" t="s">
        <v>71</v>
      </c>
      <c r="B28" s="35">
        <v>220.07</v>
      </c>
      <c r="C28" s="34" t="s">
        <v>4</v>
      </c>
      <c r="D28" s="35">
        <v>0.8</v>
      </c>
    </row>
    <row r="29" spans="1:5" s="32" customFormat="1" ht="15.75" thickBot="1">
      <c r="A29" s="34" t="s">
        <v>72</v>
      </c>
      <c r="B29" s="35">
        <v>714.34</v>
      </c>
      <c r="C29" s="34" t="s">
        <v>30</v>
      </c>
      <c r="D29" s="35">
        <v>2</v>
      </c>
    </row>
    <row r="30" spans="1:5" s="32" customFormat="1" ht="15.75" thickBot="1">
      <c r="A30" s="34" t="s">
        <v>73</v>
      </c>
      <c r="B30" s="35">
        <v>489.66</v>
      </c>
      <c r="C30" s="34" t="s">
        <v>30</v>
      </c>
      <c r="D30" s="35">
        <v>1</v>
      </c>
    </row>
    <row r="31" spans="1:5" ht="43.5" thickBot="1">
      <c r="A31" s="19" t="s">
        <v>15</v>
      </c>
      <c r="B31" s="28">
        <f>SUM(B32:B44)</f>
        <v>32466.690000000006</v>
      </c>
      <c r="C31" s="33" t="s">
        <v>32</v>
      </c>
      <c r="D31" s="18"/>
      <c r="E31" s="4" t="s">
        <v>3</v>
      </c>
    </row>
    <row r="32" spans="1:5" s="32" customFormat="1" ht="15.75" thickBot="1">
      <c r="A32" s="34" t="s">
        <v>27</v>
      </c>
      <c r="B32" s="35">
        <v>567.15</v>
      </c>
      <c r="C32" s="34" t="s">
        <v>28</v>
      </c>
      <c r="D32" s="35">
        <v>1</v>
      </c>
    </row>
    <row r="33" spans="1:4" s="32" customFormat="1" ht="15.75" thickBot="1">
      <c r="A33" s="34" t="s">
        <v>52</v>
      </c>
      <c r="B33" s="35">
        <v>1810.31</v>
      </c>
      <c r="C33" s="34" t="s">
        <v>33</v>
      </c>
      <c r="D33" s="35">
        <v>1</v>
      </c>
    </row>
    <row r="34" spans="1:4" s="32" customFormat="1" ht="15.75" thickBot="1">
      <c r="A34" s="34" t="s">
        <v>53</v>
      </c>
      <c r="B34" s="35">
        <v>1810.31</v>
      </c>
      <c r="C34" s="34" t="s">
        <v>33</v>
      </c>
      <c r="D34" s="35">
        <v>1</v>
      </c>
    </row>
    <row r="35" spans="1:4" s="32" customFormat="1" ht="15.75" thickBot="1">
      <c r="A35" s="34" t="s">
        <v>54</v>
      </c>
      <c r="B35" s="35">
        <v>843.48</v>
      </c>
      <c r="C35" s="34" t="s">
        <v>55</v>
      </c>
      <c r="D35" s="35">
        <v>1</v>
      </c>
    </row>
    <row r="36" spans="1:4" s="32" customFormat="1" ht="15.75" thickBot="1">
      <c r="A36" s="34" t="s">
        <v>34</v>
      </c>
      <c r="B36" s="35">
        <v>1117.43</v>
      </c>
      <c r="C36" s="34" t="s">
        <v>30</v>
      </c>
      <c r="D36" s="35">
        <v>1</v>
      </c>
    </row>
    <row r="37" spans="1:4" s="32" customFormat="1" ht="15.75" thickBot="1">
      <c r="A37" s="34" t="s">
        <v>31</v>
      </c>
      <c r="B37" s="35">
        <v>6968</v>
      </c>
      <c r="C37" s="34" t="s">
        <v>5</v>
      </c>
      <c r="D37" s="35">
        <v>50</v>
      </c>
    </row>
    <row r="38" spans="1:4" s="32" customFormat="1" ht="15.75" thickBot="1">
      <c r="A38" s="34" t="s">
        <v>56</v>
      </c>
      <c r="B38" s="35">
        <v>2300.84</v>
      </c>
      <c r="C38" s="34" t="s">
        <v>57</v>
      </c>
      <c r="D38" s="35">
        <v>1</v>
      </c>
    </row>
    <row r="39" spans="1:4" s="32" customFormat="1" ht="15.75" thickBot="1">
      <c r="A39" s="34" t="s">
        <v>58</v>
      </c>
      <c r="B39" s="35">
        <v>2195.41</v>
      </c>
      <c r="C39" s="34" t="s">
        <v>30</v>
      </c>
      <c r="D39" s="35">
        <v>1</v>
      </c>
    </row>
    <row r="40" spans="1:4" s="32" customFormat="1" ht="15.75" thickBot="1">
      <c r="A40" s="34" t="s">
        <v>59</v>
      </c>
      <c r="B40" s="35">
        <v>2470.9</v>
      </c>
      <c r="C40" s="34" t="s">
        <v>5</v>
      </c>
      <c r="D40" s="35">
        <v>10</v>
      </c>
    </row>
    <row r="41" spans="1:4" s="32" customFormat="1" ht="15.75" thickBot="1">
      <c r="A41" s="34" t="s">
        <v>60</v>
      </c>
      <c r="B41" s="35">
        <v>7054.38</v>
      </c>
      <c r="C41" s="34" t="s">
        <v>30</v>
      </c>
      <c r="D41" s="35">
        <v>2</v>
      </c>
    </row>
    <row r="42" spans="1:4" s="32" customFormat="1" ht="15.75" thickBot="1">
      <c r="A42" s="34" t="s">
        <v>61</v>
      </c>
      <c r="B42" s="35">
        <v>427.22</v>
      </c>
      <c r="C42" s="34" t="s">
        <v>30</v>
      </c>
      <c r="D42" s="35">
        <v>1</v>
      </c>
    </row>
    <row r="43" spans="1:4" s="32" customFormat="1" ht="15.75" thickBot="1">
      <c r="A43" s="34" t="s">
        <v>62</v>
      </c>
      <c r="B43" s="35">
        <v>4508.7</v>
      </c>
      <c r="C43" s="34" t="s">
        <v>4</v>
      </c>
      <c r="D43" s="35">
        <v>7</v>
      </c>
    </row>
    <row r="44" spans="1:4" s="32" customFormat="1" ht="15.75" thickBot="1">
      <c r="A44" s="34" t="s">
        <v>63</v>
      </c>
      <c r="B44" s="35">
        <v>392.56</v>
      </c>
      <c r="C44" s="34" t="s">
        <v>64</v>
      </c>
      <c r="D44" s="35">
        <v>1</v>
      </c>
    </row>
    <row r="45" spans="1:4" ht="28.5">
      <c r="A45" s="19" t="s">
        <v>16</v>
      </c>
      <c r="B45" s="28">
        <v>0</v>
      </c>
      <c r="C45" s="33" t="s">
        <v>32</v>
      </c>
      <c r="D45" s="18"/>
    </row>
    <row r="46" spans="1:4" ht="28.5">
      <c r="A46" s="19" t="s">
        <v>17</v>
      </c>
      <c r="B46" s="28">
        <v>0</v>
      </c>
      <c r="C46" s="33" t="s">
        <v>32</v>
      </c>
      <c r="D46" s="18"/>
    </row>
    <row r="47" spans="1:4">
      <c r="A47" s="19" t="s">
        <v>18</v>
      </c>
      <c r="B47" s="28">
        <v>0</v>
      </c>
      <c r="C47" s="33" t="s">
        <v>32</v>
      </c>
      <c r="D47" s="18"/>
    </row>
    <row r="48" spans="1:4" ht="28.5">
      <c r="A48" s="19" t="s">
        <v>19</v>
      </c>
      <c r="B48" s="28">
        <v>0</v>
      </c>
      <c r="C48" s="33" t="s">
        <v>32</v>
      </c>
      <c r="D48" s="18"/>
    </row>
    <row r="49" spans="1:4" ht="28.5">
      <c r="A49" s="19" t="s">
        <v>20</v>
      </c>
      <c r="B49" s="28">
        <v>0</v>
      </c>
      <c r="C49" s="33" t="s">
        <v>32</v>
      </c>
      <c r="D49" s="18"/>
    </row>
    <row r="50" spans="1:4" ht="29.25" thickBot="1">
      <c r="A50" s="19" t="s">
        <v>21</v>
      </c>
      <c r="B50" s="28">
        <f>B51+B52</f>
        <v>2835.17</v>
      </c>
      <c r="C50" s="33" t="s">
        <v>32</v>
      </c>
      <c r="D50" s="18"/>
    </row>
    <row r="51" spans="1:4" s="32" customFormat="1" ht="15.75" thickBot="1">
      <c r="A51" s="34" t="s">
        <v>48</v>
      </c>
      <c r="B51" s="35">
        <v>1332.41</v>
      </c>
      <c r="C51" s="34" t="s">
        <v>4</v>
      </c>
      <c r="D51" s="35">
        <v>1686.6</v>
      </c>
    </row>
    <row r="52" spans="1:4" s="32" customFormat="1" ht="15.75" thickBot="1">
      <c r="A52" s="34" t="s">
        <v>49</v>
      </c>
      <c r="B52" s="35">
        <v>1502.76</v>
      </c>
      <c r="C52" s="34" t="s">
        <v>4</v>
      </c>
      <c r="D52" s="35">
        <v>1686.6</v>
      </c>
    </row>
    <row r="53" spans="1:4" ht="28.5">
      <c r="A53" s="19" t="s">
        <v>22</v>
      </c>
      <c r="B53" s="28">
        <v>0</v>
      </c>
      <c r="C53" s="33" t="s">
        <v>32</v>
      </c>
      <c r="D53" s="18"/>
    </row>
    <row r="54" spans="1:4" ht="57.75" thickBot="1">
      <c r="A54" s="19" t="s">
        <v>23</v>
      </c>
      <c r="B54" s="28">
        <f>SUM(B55:B58)</f>
        <v>9744.2200000000012</v>
      </c>
      <c r="C54" s="33" t="s">
        <v>32</v>
      </c>
      <c r="D54" s="18"/>
    </row>
    <row r="55" spans="1:4" s="32" customFormat="1" ht="15.75" thickBot="1">
      <c r="A55" s="34" t="s">
        <v>50</v>
      </c>
      <c r="B55" s="35">
        <v>4620</v>
      </c>
      <c r="C55" s="34" t="s">
        <v>4</v>
      </c>
      <c r="D55" s="35">
        <v>1680</v>
      </c>
    </row>
    <row r="56" spans="1:4" s="32" customFormat="1" ht="15.75" thickBot="1">
      <c r="A56" s="34" t="s">
        <v>51</v>
      </c>
      <c r="B56" s="35">
        <v>5066.88</v>
      </c>
      <c r="C56" s="34" t="s">
        <v>4</v>
      </c>
      <c r="D56" s="35">
        <v>1680</v>
      </c>
    </row>
    <row r="57" spans="1:4" s="32" customFormat="1" ht="15.75" thickBot="1">
      <c r="A57" s="34" t="s">
        <v>65</v>
      </c>
      <c r="B57" s="35">
        <v>28.67</v>
      </c>
      <c r="C57" s="34" t="s">
        <v>4</v>
      </c>
      <c r="D57" s="35">
        <v>1686.6</v>
      </c>
    </row>
    <row r="58" spans="1:4" s="32" customFormat="1" ht="15.75" thickBot="1">
      <c r="A58" s="34" t="s">
        <v>66</v>
      </c>
      <c r="B58" s="35">
        <v>28.67</v>
      </c>
      <c r="C58" s="34" t="s">
        <v>4</v>
      </c>
      <c r="D58" s="35">
        <v>1686.6</v>
      </c>
    </row>
    <row r="59" spans="1:4">
      <c r="A59" s="19" t="s">
        <v>24</v>
      </c>
      <c r="B59" s="28">
        <v>0</v>
      </c>
      <c r="C59" s="33" t="s">
        <v>32</v>
      </c>
      <c r="D59" s="18"/>
    </row>
    <row r="60" spans="1:4">
      <c r="A60" s="16" t="s">
        <v>41</v>
      </c>
      <c r="B60" s="28">
        <f>B13+B16+B19+B22+B23+B31+B45+B46+B47+B48+B49+B50+B53+B54</f>
        <v>75561.150000000009</v>
      </c>
      <c r="C60" s="33" t="s">
        <v>32</v>
      </c>
      <c r="D60" s="18"/>
    </row>
    <row r="61" spans="1:4">
      <c r="A61" s="16" t="s">
        <v>42</v>
      </c>
      <c r="B61" s="28">
        <f>B60*1.2+B59</f>
        <v>90673.38</v>
      </c>
      <c r="C61" s="33" t="s">
        <v>32</v>
      </c>
      <c r="D61" s="18"/>
    </row>
    <row r="62" spans="1:4">
      <c r="A62" s="16" t="s">
        <v>43</v>
      </c>
      <c r="B62" s="28">
        <f>B4+B6+B9-B61</f>
        <v>-380923.33</v>
      </c>
      <c r="C62" s="33" t="s">
        <v>32</v>
      </c>
      <c r="D62" s="18"/>
    </row>
  </sheetData>
  <sheetProtection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1-я Забайкалькая, д. 2</vt:lpstr>
      <vt:lpstr>'1-я Забайкалькая, д. 2'!Область_печати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2018-03-15T01:07:55Z</cp:lastPrinted>
  <dcterms:created xsi:type="dcterms:W3CDTF">2016-03-18T02:51:51Z</dcterms:created>
  <dcterms:modified xsi:type="dcterms:W3CDTF">2022-02-08T05:15:43Z</dcterms:modified>
</cp:coreProperties>
</file>