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Офицерская, д. 22" sheetId="1" r:id="rId1"/>
  </sheets>
  <definedNames>
    <definedName name="_xlnm.Print_Area" localSheetId="0">'Офицерская, д. 22'!$A$1:$E$97</definedName>
  </definedNames>
  <calcPr calcId="125725"/>
</workbook>
</file>

<file path=xl/calcChain.xml><?xml version="1.0" encoding="utf-8"?>
<calcChain xmlns="http://schemas.openxmlformats.org/spreadsheetml/2006/main">
  <c r="B28" i="1"/>
  <c r="B41"/>
  <c r="B79"/>
  <c r="B82"/>
  <c r="B86"/>
  <c r="B8" l="1"/>
  <c r="B21" l="1"/>
  <c r="B19"/>
  <c r="B16"/>
  <c r="B13"/>
  <c r="B10"/>
  <c r="B95" l="1"/>
  <c r="B94"/>
  <c r="B93" s="1"/>
  <c r="B96" l="1"/>
  <c r="B97" s="1"/>
  <c r="B9"/>
  <c r="B11" s="1"/>
</calcChain>
</file>

<file path=xl/sharedStrings.xml><?xml version="1.0" encoding="utf-8"?>
<sst xmlns="http://schemas.openxmlformats.org/spreadsheetml/2006/main" count="191" uniqueCount="112">
  <si>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</si>
  <si>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</si>
  <si>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</si>
  <si>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</si>
  <si>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</si>
  <si>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</si>
  <si>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</si>
  <si>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</si>
  <si>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</si>
  <si>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</si>
  <si>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</si>
  <si>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</si>
  <si>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</si>
  <si>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</si>
  <si>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</si>
  <si>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</si>
  <si>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</si>
  <si>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</si>
  <si>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</si>
  <si>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</si>
  <si>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</si>
  <si>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</si>
  <si>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</si>
  <si>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</si>
  <si>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</si>
  <si>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</si>
  <si>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</si>
  <si>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</si>
  <si>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</si>
  <si>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</si>
  <si>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</si>
  <si>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Офицерская, 22</t>
  </si>
  <si>
    <t>стояк</t>
  </si>
  <si>
    <t>Доходы по дому:</t>
  </si>
  <si>
    <t>шт.</t>
  </si>
  <si>
    <t>Устранение свищей хомутами</t>
  </si>
  <si>
    <t>руб.</t>
  </si>
  <si>
    <t>Осмотр подвала</t>
  </si>
  <si>
    <t>1 дом</t>
  </si>
  <si>
    <t>Осмотр сантех. оборудования</t>
  </si>
  <si>
    <t>розлив</t>
  </si>
  <si>
    <t>Ремонт вентелей до 32 д.</t>
  </si>
  <si>
    <t>Сброс воздуха со стояков отопления с использованием а/м газель</t>
  </si>
  <si>
    <t>смена труб ГВС и ХВС  д.20 ПП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</si>
  <si>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</si>
  <si>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</si>
  <si>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</si>
  <si>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</si>
  <si>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</si>
  <si>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</si>
  <si>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</si>
  <si>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</si>
  <si>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</si>
  <si>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</si>
  <si>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</si>
  <si>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</si>
  <si>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</si>
  <si>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</si>
  <si>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</si>
  <si>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</si>
  <si>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</si>
  <si>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</si>
  <si>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</si>
  <si>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</si>
  <si>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</si>
  <si>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</si>
  <si>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</si>
  <si>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</si>
  <si>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</si>
  <si>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</si>
  <si>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</si>
  <si>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Закрытие/открытие стояков водоснабжения с использованием  а/м газель</t>
  </si>
  <si>
    <t>Замена калача водоподогревателя</t>
  </si>
  <si>
    <t>Замена розлива отопления, Офицерская 22</t>
  </si>
  <si>
    <t>дом</t>
  </si>
  <si>
    <t>Замена стояка ГВС по квартирам</t>
  </si>
  <si>
    <t>Замена стояка КНС по квартире</t>
  </si>
  <si>
    <t>Замена стояка ХВС</t>
  </si>
  <si>
    <t>Запуск системы отопления</t>
  </si>
  <si>
    <t>Опрессовка системы отопления дома</t>
  </si>
  <si>
    <t>Отключение отопления</t>
  </si>
  <si>
    <t>Очистка канализационной сети</t>
  </si>
  <si>
    <t>Прогон воздуха системы отопления</t>
  </si>
  <si>
    <t>Ремонт стояка ГВС</t>
  </si>
  <si>
    <t>1 кв.</t>
  </si>
  <si>
    <t>Ремонт труб КНС</t>
  </si>
  <si>
    <t>Смена врезки /сборки с применением сварочных работ</t>
  </si>
  <si>
    <t>Смена резьб всех диаметров с использованием сварки</t>
  </si>
  <si>
    <t>Удаление воздуха со стояков отопления</t>
  </si>
  <si>
    <t>Частичная замена розлива системы отопления, ул. Офицерская, д. 22</t>
  </si>
  <si>
    <t>Частичная замена стояка отопления</t>
  </si>
  <si>
    <t>внутриподвальная прокладка трубопровода ХВС с установкой полив. крана</t>
  </si>
  <si>
    <t>исполнение заявок не связанных с ремонтом</t>
  </si>
  <si>
    <t>осмотр системы отопления в квартире</t>
  </si>
  <si>
    <t>квартира</t>
  </si>
  <si>
    <t>промывка теплового узла с применением оборудования (компрессор)</t>
  </si>
  <si>
    <t>частичная замена розлива отопления</t>
  </si>
  <si>
    <t>Замена электропатрона с материалом</t>
  </si>
  <si>
    <t>Замена электропроводки</t>
  </si>
  <si>
    <t>Изготовление и установка дверец на вент продухи</t>
  </si>
  <si>
    <t>Мелкий ремонт метал. кровли</t>
  </si>
  <si>
    <t>1 место</t>
  </si>
  <si>
    <t>Осмотр электропроводки</t>
  </si>
  <si>
    <t>Пробивка отверстий в ж/д конструкциях</t>
  </si>
  <si>
    <t>Ремонт кровли</t>
  </si>
  <si>
    <t>Ремонт обшивки стен</t>
  </si>
  <si>
    <t>Утепление вентпродухов изовером</t>
  </si>
  <si>
    <t>Утепление чердачных перекрытий изовером толщиной 100 мм</t>
  </si>
  <si>
    <t>Чистка фильтра</t>
  </si>
  <si>
    <t>замена электрической лампы накаливания</t>
  </si>
  <si>
    <t>Отпуск цветочной рассады без тары</t>
  </si>
  <si>
    <t>Отпуск цветочной рассады с тарой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</si>
</sst>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_ ;\-#,##0.00\ "/>
    <numFmt numFmtId="166" formatCode="_-* #&quot; &quot;##0.00_-;\-* #&quot; &quot;##0.00_-;_-* &quot;-&quot;??_-;_-@_-"/>
    <numFmt numFmtId="169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2" xfId="0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0" fontId="5" fillId="3" borderId="0" xfId="0" applyFont="1" applyFill="1"/>
    <xf numFmtId="0" fontId="4" fillId="3" borderId="0" xfId="0" applyFont="1" applyFill="1" applyBorder="1"/>
    <xf numFmtId="4" fontId="5" fillId="3" borderId="2" xfId="1" applyNumberFormat="1" applyFont="1" applyFill="1" applyBorder="1" applyAlignment="1">
      <alignment horizontal="right" vertical="center"/>
    </xf>
    <xf numFmtId="0" fontId="0" fillId="0" borderId="0" xfId="0"/>
    <xf numFmtId="0" fontId="6" fillId="0" borderId="2" xfId="2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 wrapText="1"/>
    </xf>
    <xf numFmtId="164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right" vertical="center" wrapText="1"/>
    </xf>
    <xf numFmtId="169" fontId="0" fillId="0" borderId="3" xfId="0" applyNumberFormat="1" applyFill="1" applyBorder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97"/>
  <sheetViews>
    <sheetView tabSelected="1" workbookViewId="0">
      <pane ySplit="3" topLeftCell="A81" activePane="bottomLeft" state="frozen"/>
      <selection pane="bottomLeft" activeCell="H94" sqref="H94"/>
    </sheetView>
  </sheetViews>
  <sheetFormatPr defaultRowHeight="15"/>
  <cols>
    <col min="1" max="1" width="72.7109375" style="3" customWidth="1"/>
    <col min="2" max="2" width="16.7109375" style="2" customWidth="1"/>
    <col min="3" max="3" width="12.140625" style="2" customWidth="1"/>
    <col min="4" max="4" width="15.5703125" style="2" customWidth="1"/>
    <col min="5" max="5" width="0" style="1" hidden="1" customWidth="1"/>
    <col min="6" max="6" width="10" style="1" bestFit="1" customWidth="1"/>
    <col min="7" max="7" width="9.140625" style="1"/>
    <col min="8" max="8" width="20.5703125" style="1" customWidth="1"/>
    <col min="9" max="16384" width="9.140625" style="1"/>
  </cols>
  <sheetData>
    <row r="1" spans="1:4" s="4" customFormat="1" ht="37.5" customHeight="1">
      <c r="A1" s="33" t="s">
        <v>0</v>
      </c>
      <c r="B1" s="33"/>
      <c r="C1" s="33"/>
      <c r="D1" s="33"/>
    </row>
    <row r="2" spans="1:4" s="4" customFormat="1">
      <c r="A2" s="5" t="s">
        <v>31</v>
      </c>
      <c r="B2" s="35" t="s">
        <v>44</v>
      </c>
      <c r="C2" s="35"/>
      <c r="D2" s="35"/>
    </row>
    <row r="3" spans="1:4" s="4" customFormat="1" ht="62.25" customHeight="1">
      <c r="A3" s="6" t="s">
        <v>1</v>
      </c>
      <c r="B3" s="7" t="s">
        <v>30</v>
      </c>
      <c r="C3" s="8" t="s">
        <v>2</v>
      </c>
      <c r="D3" s="7" t="s">
        <v>3</v>
      </c>
    </row>
    <row r="4" spans="1:4" s="4" customFormat="1" ht="18" customHeight="1">
      <c r="A4" s="6" t="s">
        <v>45</v>
      </c>
      <c r="B4" s="7">
        <v>-1291034.1100000001</v>
      </c>
      <c r="C4" s="8"/>
      <c r="D4" s="7"/>
    </row>
    <row r="5" spans="1:4" s="4" customFormat="1">
      <c r="A5" s="36" t="s">
        <v>33</v>
      </c>
      <c r="B5" s="36"/>
      <c r="C5" s="36"/>
      <c r="D5" s="36"/>
    </row>
    <row r="6" spans="1:4" s="4" customFormat="1">
      <c r="A6" s="14" t="s">
        <v>46</v>
      </c>
      <c r="B6" s="15">
        <v>704763.12</v>
      </c>
      <c r="C6" s="30" t="s">
        <v>36</v>
      </c>
      <c r="D6" s="16"/>
    </row>
    <row r="7" spans="1:4" s="4" customFormat="1">
      <c r="A7" s="14" t="s">
        <v>47</v>
      </c>
      <c r="B7" s="15">
        <v>697449.55</v>
      </c>
      <c r="C7" s="30" t="s">
        <v>36</v>
      </c>
      <c r="D7" s="16"/>
    </row>
    <row r="8" spans="1:4" s="4" customFormat="1">
      <c r="A8" s="14" t="s">
        <v>48</v>
      </c>
      <c r="B8" s="15">
        <f>B7-B6</f>
        <v>-7313.5699999999488</v>
      </c>
      <c r="C8" s="30" t="s">
        <v>36</v>
      </c>
      <c r="D8" s="16"/>
    </row>
    <row r="9" spans="1:4" s="4" customFormat="1">
      <c r="A9" s="14" t="s">
        <v>4</v>
      </c>
      <c r="B9" s="15">
        <f>B10</f>
        <v>6343.68</v>
      </c>
      <c r="C9" s="30" t="s">
        <v>36</v>
      </c>
      <c r="D9" s="16"/>
    </row>
    <row r="10" spans="1:4" s="4" customFormat="1">
      <c r="A10" s="14" t="s">
        <v>5</v>
      </c>
      <c r="B10" s="37">
        <f>528.64*12</f>
        <v>6343.68</v>
      </c>
      <c r="C10" s="30" t="s">
        <v>36</v>
      </c>
      <c r="D10" s="16"/>
    </row>
    <row r="11" spans="1:4" s="4" customFormat="1">
      <c r="A11" s="17" t="s">
        <v>49</v>
      </c>
      <c r="B11" s="18">
        <f>B6+B9</f>
        <v>711106.8</v>
      </c>
      <c r="C11" s="30" t="s">
        <v>36</v>
      </c>
      <c r="D11" s="19"/>
    </row>
    <row r="12" spans="1:4" s="4" customFormat="1">
      <c r="A12" s="34" t="s">
        <v>6</v>
      </c>
      <c r="B12" s="34"/>
      <c r="C12" s="34"/>
      <c r="D12" s="34"/>
    </row>
    <row r="13" spans="1:4" s="4" customFormat="1" ht="15.75" thickBot="1">
      <c r="A13" s="20" t="s">
        <v>12</v>
      </c>
      <c r="B13" s="21">
        <f>SUM(B14:B15)</f>
        <v>120269.34</v>
      </c>
      <c r="C13" s="30" t="s">
        <v>36</v>
      </c>
      <c r="D13" s="19"/>
    </row>
    <row r="14" spans="1:4" s="13" customFormat="1" ht="15.75" thickBot="1">
      <c r="A14" s="31" t="s">
        <v>67</v>
      </c>
      <c r="B14" s="38">
        <v>58363.92</v>
      </c>
      <c r="C14" s="31" t="s">
        <v>7</v>
      </c>
      <c r="D14" s="38">
        <v>14166</v>
      </c>
    </row>
    <row r="15" spans="1:4" s="13" customFormat="1" ht="15.75" thickBot="1">
      <c r="A15" s="31" t="s">
        <v>68</v>
      </c>
      <c r="B15" s="38">
        <v>61905.42</v>
      </c>
      <c r="C15" s="31" t="s">
        <v>7</v>
      </c>
      <c r="D15" s="38">
        <v>14166</v>
      </c>
    </row>
    <row r="16" spans="1:4" s="4" customFormat="1" ht="29.25" thickBot="1">
      <c r="A16" s="20" t="s">
        <v>13</v>
      </c>
      <c r="B16" s="21">
        <f>SUM(B17:B18)</f>
        <v>55601.520000000004</v>
      </c>
      <c r="C16" s="30" t="s">
        <v>36</v>
      </c>
      <c r="D16" s="19"/>
    </row>
    <row r="17" spans="1:4" s="13" customFormat="1" ht="15.75" thickBot="1">
      <c r="A17" s="31" t="s">
        <v>63</v>
      </c>
      <c r="B17" s="38">
        <v>26915.4</v>
      </c>
      <c r="C17" s="31" t="s">
        <v>7</v>
      </c>
      <c r="D17" s="38">
        <v>14166</v>
      </c>
    </row>
    <row r="18" spans="1:4" s="13" customFormat="1" ht="15.75" thickBot="1">
      <c r="A18" s="31" t="s">
        <v>64</v>
      </c>
      <c r="B18" s="38">
        <v>28686.12</v>
      </c>
      <c r="C18" s="31" t="s">
        <v>7</v>
      </c>
      <c r="D18" s="38">
        <v>14166</v>
      </c>
    </row>
    <row r="19" spans="1:4" s="4" customFormat="1" ht="15.75" thickBot="1">
      <c r="A19" s="20" t="s">
        <v>14</v>
      </c>
      <c r="B19" s="21">
        <f>SUM(B20:B20)</f>
        <v>0</v>
      </c>
      <c r="C19" s="30" t="s">
        <v>36</v>
      </c>
      <c r="D19" s="23"/>
    </row>
    <row r="20" spans="1:4" s="13" customFormat="1" ht="15.75" thickBot="1">
      <c r="A20" s="31"/>
      <c r="B20" s="32"/>
      <c r="C20" s="31"/>
      <c r="D20" s="32"/>
    </row>
    <row r="21" spans="1:4" s="4" customFormat="1" ht="29.25" thickBot="1">
      <c r="A21" s="20" t="s">
        <v>15</v>
      </c>
      <c r="B21" s="21">
        <f>SUM(B22:B27)</f>
        <v>16574.22</v>
      </c>
      <c r="C21" s="30" t="s">
        <v>36</v>
      </c>
      <c r="D21" s="19"/>
    </row>
    <row r="22" spans="1:4" s="13" customFormat="1" ht="15.75" thickBot="1">
      <c r="A22" s="31" t="s">
        <v>53</v>
      </c>
      <c r="B22" s="38">
        <v>1416.6</v>
      </c>
      <c r="C22" s="31" t="s">
        <v>7</v>
      </c>
      <c r="D22" s="38">
        <v>14166</v>
      </c>
    </row>
    <row r="23" spans="1:4" s="13" customFormat="1" ht="15.75" thickBot="1">
      <c r="A23" s="31" t="s">
        <v>54</v>
      </c>
      <c r="B23" s="38">
        <v>1416.6</v>
      </c>
      <c r="C23" s="31" t="s">
        <v>7</v>
      </c>
      <c r="D23" s="38">
        <v>14166</v>
      </c>
    </row>
    <row r="24" spans="1:4" s="13" customFormat="1" ht="15.75" thickBot="1">
      <c r="A24" s="31" t="s">
        <v>55</v>
      </c>
      <c r="B24" s="38">
        <v>1274.94</v>
      </c>
      <c r="C24" s="31" t="s">
        <v>7</v>
      </c>
      <c r="D24" s="38">
        <v>14166</v>
      </c>
    </row>
    <row r="25" spans="1:4" s="13" customFormat="1" ht="15.75" thickBot="1">
      <c r="A25" s="31" t="s">
        <v>56</v>
      </c>
      <c r="B25" s="38">
        <v>1274.94</v>
      </c>
      <c r="C25" s="31" t="s">
        <v>7</v>
      </c>
      <c r="D25" s="38">
        <v>14166</v>
      </c>
    </row>
    <row r="26" spans="1:4" s="13" customFormat="1" ht="15.75" thickBot="1">
      <c r="A26" s="31" t="s">
        <v>57</v>
      </c>
      <c r="B26" s="38">
        <v>5383.08</v>
      </c>
      <c r="C26" s="31" t="s">
        <v>7</v>
      </c>
      <c r="D26" s="38">
        <v>14166</v>
      </c>
    </row>
    <row r="27" spans="1:4" s="13" customFormat="1" ht="15.75" thickBot="1">
      <c r="A27" s="31" t="s">
        <v>58</v>
      </c>
      <c r="B27" s="38">
        <v>5808.06</v>
      </c>
      <c r="C27" s="31" t="s">
        <v>7</v>
      </c>
      <c r="D27" s="38">
        <v>14166</v>
      </c>
    </row>
    <row r="28" spans="1:4" s="4" customFormat="1" ht="43.5" thickBot="1">
      <c r="A28" s="20" t="s">
        <v>16</v>
      </c>
      <c r="B28" s="21">
        <f>SUM(B29:B40)</f>
        <v>27981.95</v>
      </c>
      <c r="C28" s="30" t="s">
        <v>36</v>
      </c>
      <c r="D28" s="25"/>
    </row>
    <row r="29" spans="1:4" s="13" customFormat="1" ht="15.75" thickBot="1">
      <c r="A29" s="31" t="s">
        <v>97</v>
      </c>
      <c r="B29" s="38">
        <v>489.9</v>
      </c>
      <c r="C29" s="31" t="s">
        <v>34</v>
      </c>
      <c r="D29" s="38">
        <v>1</v>
      </c>
    </row>
    <row r="30" spans="1:4" s="13" customFormat="1" ht="15.75" thickBot="1">
      <c r="A30" s="31" t="s">
        <v>98</v>
      </c>
      <c r="B30" s="38">
        <v>234.85</v>
      </c>
      <c r="C30" s="31" t="s">
        <v>8</v>
      </c>
      <c r="D30" s="38">
        <v>1</v>
      </c>
    </row>
    <row r="31" spans="1:4" s="13" customFormat="1" ht="15.75" thickBot="1">
      <c r="A31" s="31" t="s">
        <v>99</v>
      </c>
      <c r="B31" s="38">
        <v>8067.15</v>
      </c>
      <c r="C31" s="31" t="s">
        <v>7</v>
      </c>
      <c r="D31" s="38">
        <v>3</v>
      </c>
    </row>
    <row r="32" spans="1:4" s="13" customFormat="1" ht="15.75" thickBot="1">
      <c r="A32" s="31" t="s">
        <v>100</v>
      </c>
      <c r="B32" s="38">
        <v>1501.12</v>
      </c>
      <c r="C32" s="31" t="s">
        <v>101</v>
      </c>
      <c r="D32" s="38">
        <v>2</v>
      </c>
    </row>
    <row r="33" spans="1:5" s="13" customFormat="1" ht="15.75" thickBot="1">
      <c r="A33" s="31" t="s">
        <v>102</v>
      </c>
      <c r="B33" s="38">
        <v>835.52</v>
      </c>
      <c r="C33" s="31" t="s">
        <v>74</v>
      </c>
      <c r="D33" s="38">
        <v>2</v>
      </c>
    </row>
    <row r="34" spans="1:5" s="13" customFormat="1" ht="15.75" thickBot="1">
      <c r="A34" s="31" t="s">
        <v>103</v>
      </c>
      <c r="B34" s="38">
        <v>920.56</v>
      </c>
      <c r="C34" s="31" t="s">
        <v>34</v>
      </c>
      <c r="D34" s="38">
        <v>1</v>
      </c>
    </row>
    <row r="35" spans="1:5" s="13" customFormat="1" ht="15.75" thickBot="1">
      <c r="A35" s="31" t="s">
        <v>104</v>
      </c>
      <c r="B35" s="38">
        <v>1793.72</v>
      </c>
      <c r="C35" s="31" t="s">
        <v>7</v>
      </c>
      <c r="D35" s="38">
        <v>4</v>
      </c>
    </row>
    <row r="36" spans="1:5" s="13" customFormat="1" ht="15.75" thickBot="1">
      <c r="A36" s="31" t="s">
        <v>105</v>
      </c>
      <c r="B36" s="38">
        <v>7368.39</v>
      </c>
      <c r="C36" s="31" t="s">
        <v>34</v>
      </c>
      <c r="D36" s="38">
        <v>1</v>
      </c>
    </row>
    <row r="37" spans="1:5" s="13" customFormat="1" ht="15.75" thickBot="1">
      <c r="A37" s="31" t="s">
        <v>106</v>
      </c>
      <c r="B37" s="38">
        <v>551.84</v>
      </c>
      <c r="C37" s="31" t="s">
        <v>7</v>
      </c>
      <c r="D37" s="38">
        <v>2</v>
      </c>
    </row>
    <row r="38" spans="1:5" s="13" customFormat="1" ht="15.75" thickBot="1">
      <c r="A38" s="31" t="s">
        <v>107</v>
      </c>
      <c r="B38" s="38">
        <v>4843.6000000000004</v>
      </c>
      <c r="C38" s="31" t="s">
        <v>7</v>
      </c>
      <c r="D38" s="38">
        <v>20</v>
      </c>
    </row>
    <row r="39" spans="1:5" s="13" customFormat="1" ht="15.75" thickBot="1">
      <c r="A39" s="31" t="s">
        <v>108</v>
      </c>
      <c r="B39" s="38">
        <v>639.1</v>
      </c>
      <c r="C39" s="31" t="s">
        <v>8</v>
      </c>
      <c r="D39" s="38">
        <v>2</v>
      </c>
    </row>
    <row r="40" spans="1:5" s="13" customFormat="1" ht="15.75" thickBot="1">
      <c r="A40" s="31" t="s">
        <v>109</v>
      </c>
      <c r="B40" s="38">
        <v>736.2</v>
      </c>
      <c r="C40" s="31" t="s">
        <v>34</v>
      </c>
      <c r="D40" s="38">
        <v>5</v>
      </c>
    </row>
    <row r="41" spans="1:5" s="4" customFormat="1" ht="43.5" thickBot="1">
      <c r="A41" s="20" t="s">
        <v>17</v>
      </c>
      <c r="B41" s="21">
        <f>SUM(B42:B74)</f>
        <v>723077.88999999966</v>
      </c>
      <c r="C41" s="30" t="s">
        <v>36</v>
      </c>
      <c r="D41" s="24"/>
      <c r="E41" s="10" t="s">
        <v>9</v>
      </c>
    </row>
    <row r="42" spans="1:5" s="13" customFormat="1" ht="15.75" thickBot="1">
      <c r="A42" s="31" t="s">
        <v>20</v>
      </c>
      <c r="B42" s="38">
        <v>5671.5</v>
      </c>
      <c r="C42" s="31" t="s">
        <v>21</v>
      </c>
      <c r="D42" s="38">
        <v>10</v>
      </c>
    </row>
    <row r="43" spans="1:5" s="13" customFormat="1" ht="15.75" thickBot="1">
      <c r="A43" s="31" t="s">
        <v>71</v>
      </c>
      <c r="B43" s="38">
        <v>4614.96</v>
      </c>
      <c r="C43" s="31" t="s">
        <v>18</v>
      </c>
      <c r="D43" s="38">
        <v>8</v>
      </c>
    </row>
    <row r="44" spans="1:5" s="13" customFormat="1" ht="15.75" thickBot="1">
      <c r="A44" s="31" t="s">
        <v>72</v>
      </c>
      <c r="B44" s="38">
        <v>4585.21</v>
      </c>
      <c r="C44" s="31" t="s">
        <v>34</v>
      </c>
      <c r="D44" s="38">
        <v>1</v>
      </c>
    </row>
    <row r="45" spans="1:5" s="13" customFormat="1" ht="15.75" thickBot="1">
      <c r="A45" s="31" t="s">
        <v>73</v>
      </c>
      <c r="B45" s="38">
        <v>495638.33</v>
      </c>
      <c r="C45" s="31" t="s">
        <v>74</v>
      </c>
      <c r="D45" s="38">
        <v>1</v>
      </c>
    </row>
    <row r="46" spans="1:5" s="13" customFormat="1" ht="15.75" thickBot="1">
      <c r="A46" s="31" t="s">
        <v>75</v>
      </c>
      <c r="B46" s="38">
        <v>13476.66</v>
      </c>
      <c r="C46" s="31" t="s">
        <v>38</v>
      </c>
      <c r="D46" s="38">
        <v>1</v>
      </c>
    </row>
    <row r="47" spans="1:5" s="13" customFormat="1" ht="15.75" thickBot="1">
      <c r="A47" s="31" t="s">
        <v>76</v>
      </c>
      <c r="B47" s="38">
        <v>20600</v>
      </c>
      <c r="C47" s="31" t="s">
        <v>18</v>
      </c>
      <c r="D47" s="38">
        <v>2</v>
      </c>
    </row>
    <row r="48" spans="1:5" s="13" customFormat="1" ht="15.75" thickBot="1">
      <c r="A48" s="31" t="s">
        <v>77</v>
      </c>
      <c r="B48" s="38">
        <v>8726</v>
      </c>
      <c r="C48" s="31" t="s">
        <v>38</v>
      </c>
      <c r="D48" s="38">
        <v>1</v>
      </c>
    </row>
    <row r="49" spans="1:4" s="13" customFormat="1" ht="15.75" thickBot="1">
      <c r="A49" s="31" t="s">
        <v>78</v>
      </c>
      <c r="B49" s="38">
        <v>2234</v>
      </c>
      <c r="C49" s="31" t="s">
        <v>34</v>
      </c>
      <c r="D49" s="38">
        <v>2</v>
      </c>
    </row>
    <row r="50" spans="1:4" s="13" customFormat="1" ht="15.75" thickBot="1">
      <c r="A50" s="31" t="s">
        <v>79</v>
      </c>
      <c r="B50" s="38">
        <v>3466.08</v>
      </c>
      <c r="C50" s="31" t="s">
        <v>74</v>
      </c>
      <c r="D50" s="38">
        <v>1</v>
      </c>
    </row>
    <row r="51" spans="1:4" s="13" customFormat="1" ht="15.75" thickBot="1">
      <c r="A51" s="31" t="s">
        <v>37</v>
      </c>
      <c r="B51" s="38">
        <v>1686.96</v>
      </c>
      <c r="C51" s="31" t="s">
        <v>74</v>
      </c>
      <c r="D51" s="38">
        <v>2</v>
      </c>
    </row>
    <row r="52" spans="1:4" s="13" customFormat="1" ht="15.75" thickBot="1">
      <c r="A52" s="31" t="s">
        <v>37</v>
      </c>
      <c r="B52" s="38">
        <v>1248</v>
      </c>
      <c r="C52" s="31" t="s">
        <v>7</v>
      </c>
      <c r="D52" s="38">
        <v>1600</v>
      </c>
    </row>
    <row r="53" spans="1:4" s="13" customFormat="1" ht="15.75" thickBot="1">
      <c r="A53" s="31" t="s">
        <v>39</v>
      </c>
      <c r="B53" s="38">
        <v>468.82</v>
      </c>
      <c r="C53" s="31" t="s">
        <v>34</v>
      </c>
      <c r="D53" s="38">
        <v>1</v>
      </c>
    </row>
    <row r="54" spans="1:4" s="13" customFormat="1" ht="15.75" thickBot="1">
      <c r="A54" s="31" t="s">
        <v>39</v>
      </c>
      <c r="B54" s="38">
        <v>199.29</v>
      </c>
      <c r="C54" s="31" t="s">
        <v>34</v>
      </c>
      <c r="D54" s="38">
        <v>1</v>
      </c>
    </row>
    <row r="55" spans="1:4" s="13" customFormat="1" ht="15.75" thickBot="1">
      <c r="A55" s="31" t="s">
        <v>80</v>
      </c>
      <c r="B55" s="38">
        <v>2234.86</v>
      </c>
      <c r="C55" s="31" t="s">
        <v>34</v>
      </c>
      <c r="D55" s="38">
        <v>2</v>
      </c>
    </row>
    <row r="56" spans="1:4" s="13" customFormat="1" ht="15.75" thickBot="1">
      <c r="A56" s="31" t="s">
        <v>81</v>
      </c>
      <c r="B56" s="38">
        <v>1321.7</v>
      </c>
      <c r="C56" s="31" t="s">
        <v>8</v>
      </c>
      <c r="D56" s="38">
        <v>2</v>
      </c>
    </row>
    <row r="57" spans="1:4" s="13" customFormat="1" ht="15.75" thickBot="1">
      <c r="A57" s="31" t="s">
        <v>82</v>
      </c>
      <c r="B57" s="38">
        <v>4390.82</v>
      </c>
      <c r="C57" s="31" t="s">
        <v>34</v>
      </c>
      <c r="D57" s="38">
        <v>2</v>
      </c>
    </row>
    <row r="58" spans="1:4" s="13" customFormat="1" ht="15.75" thickBot="1">
      <c r="A58" s="31" t="s">
        <v>41</v>
      </c>
      <c r="B58" s="38">
        <v>1740.04</v>
      </c>
      <c r="C58" s="31" t="s">
        <v>34</v>
      </c>
      <c r="D58" s="38">
        <v>4</v>
      </c>
    </row>
    <row r="59" spans="1:4" s="13" customFormat="1" ht="15.75" thickBot="1">
      <c r="A59" s="31" t="s">
        <v>83</v>
      </c>
      <c r="B59" s="38">
        <v>7337.56</v>
      </c>
      <c r="C59" s="31" t="s">
        <v>84</v>
      </c>
      <c r="D59" s="38">
        <v>2</v>
      </c>
    </row>
    <row r="60" spans="1:4" s="13" customFormat="1" ht="15.75" thickBot="1">
      <c r="A60" s="31" t="s">
        <v>85</v>
      </c>
      <c r="B60" s="38">
        <v>410.74</v>
      </c>
      <c r="C60" s="31" t="s">
        <v>34</v>
      </c>
      <c r="D60" s="38">
        <v>2</v>
      </c>
    </row>
    <row r="61" spans="1:4" s="13" customFormat="1" ht="15.75" thickBot="1">
      <c r="A61" s="31" t="s">
        <v>42</v>
      </c>
      <c r="B61" s="38">
        <v>6945</v>
      </c>
      <c r="C61" s="31" t="s">
        <v>18</v>
      </c>
      <c r="D61" s="38">
        <v>10</v>
      </c>
    </row>
    <row r="62" spans="1:4" s="13" customFormat="1" ht="15.75" thickBot="1">
      <c r="A62" s="31" t="s">
        <v>86</v>
      </c>
      <c r="B62" s="38">
        <v>1550.15</v>
      </c>
      <c r="C62" s="31" t="s">
        <v>34</v>
      </c>
      <c r="D62" s="38">
        <v>1</v>
      </c>
    </row>
    <row r="63" spans="1:4" s="13" customFormat="1" ht="15.75" thickBot="1">
      <c r="A63" s="31" t="s">
        <v>87</v>
      </c>
      <c r="B63" s="38">
        <v>3141.5</v>
      </c>
      <c r="C63" s="31" t="s">
        <v>34</v>
      </c>
      <c r="D63" s="38">
        <v>2</v>
      </c>
    </row>
    <row r="64" spans="1:4" s="13" customFormat="1" ht="15.75" thickBot="1">
      <c r="A64" s="31" t="s">
        <v>88</v>
      </c>
      <c r="B64" s="38">
        <v>11730.72</v>
      </c>
      <c r="C64" s="31" t="s">
        <v>32</v>
      </c>
      <c r="D64" s="38">
        <v>12</v>
      </c>
    </row>
    <row r="65" spans="1:4" s="13" customFormat="1" ht="15.75" thickBot="1">
      <c r="A65" s="31" t="s">
        <v>88</v>
      </c>
      <c r="B65" s="38">
        <v>2932.68</v>
      </c>
      <c r="C65" s="31" t="s">
        <v>32</v>
      </c>
      <c r="D65" s="38">
        <v>3</v>
      </c>
    </row>
    <row r="66" spans="1:4" s="13" customFormat="1" ht="15.75" thickBot="1">
      <c r="A66" s="31" t="s">
        <v>35</v>
      </c>
      <c r="B66" s="38">
        <v>427.22</v>
      </c>
      <c r="C66" s="31" t="s">
        <v>34</v>
      </c>
      <c r="D66" s="38">
        <v>1</v>
      </c>
    </row>
    <row r="67" spans="1:4" s="13" customFormat="1" ht="15.75" thickBot="1">
      <c r="A67" s="31" t="s">
        <v>89</v>
      </c>
      <c r="B67" s="38">
        <v>27460</v>
      </c>
      <c r="C67" s="31" t="s">
        <v>74</v>
      </c>
      <c r="D67" s="38">
        <v>1</v>
      </c>
    </row>
    <row r="68" spans="1:4" s="13" customFormat="1" ht="15.75" thickBot="1">
      <c r="A68" s="31" t="s">
        <v>90</v>
      </c>
      <c r="B68" s="38">
        <v>12692.32</v>
      </c>
      <c r="C68" s="31" t="s">
        <v>8</v>
      </c>
      <c r="D68" s="38">
        <v>4</v>
      </c>
    </row>
    <row r="69" spans="1:4" s="13" customFormat="1" ht="15.75" thickBot="1">
      <c r="A69" s="31" t="s">
        <v>91</v>
      </c>
      <c r="B69" s="38">
        <v>2223.65</v>
      </c>
      <c r="C69" s="31" t="s">
        <v>34</v>
      </c>
      <c r="D69" s="38">
        <v>1</v>
      </c>
    </row>
    <row r="70" spans="1:4" s="13" customFormat="1" ht="15.75" thickBot="1">
      <c r="A70" s="31" t="s">
        <v>92</v>
      </c>
      <c r="B70" s="38">
        <v>2798.35</v>
      </c>
      <c r="C70" s="31" t="s">
        <v>34</v>
      </c>
      <c r="D70" s="38">
        <v>5</v>
      </c>
    </row>
    <row r="71" spans="1:4" s="13" customFormat="1" ht="15.75" thickBot="1">
      <c r="A71" s="31" t="s">
        <v>93</v>
      </c>
      <c r="B71" s="38">
        <v>6144.32</v>
      </c>
      <c r="C71" s="31" t="s">
        <v>94</v>
      </c>
      <c r="D71" s="38">
        <v>14</v>
      </c>
    </row>
    <row r="72" spans="1:4" s="13" customFormat="1" ht="15.75" thickBot="1">
      <c r="A72" s="31" t="s">
        <v>95</v>
      </c>
      <c r="B72" s="38">
        <v>1838.45</v>
      </c>
      <c r="C72" s="31" t="s">
        <v>34</v>
      </c>
      <c r="D72" s="38">
        <v>1</v>
      </c>
    </row>
    <row r="73" spans="1:4" s="13" customFormat="1" ht="15.75" thickBot="1">
      <c r="A73" s="31" t="s">
        <v>43</v>
      </c>
      <c r="B73" s="38">
        <v>6420</v>
      </c>
      <c r="C73" s="31" t="s">
        <v>8</v>
      </c>
      <c r="D73" s="38">
        <v>4</v>
      </c>
    </row>
    <row r="74" spans="1:4" s="13" customFormat="1" ht="15.75" thickBot="1">
      <c r="A74" s="31" t="s">
        <v>96</v>
      </c>
      <c r="B74" s="38">
        <v>56722</v>
      </c>
      <c r="C74" s="31" t="s">
        <v>40</v>
      </c>
      <c r="D74" s="38">
        <v>1</v>
      </c>
    </row>
    <row r="75" spans="1:4" s="4" customFormat="1" ht="28.5">
      <c r="A75" s="20" t="s">
        <v>19</v>
      </c>
      <c r="B75" s="21">
        <v>0</v>
      </c>
      <c r="C75" s="30" t="s">
        <v>36</v>
      </c>
      <c r="D75" s="25"/>
    </row>
    <row r="76" spans="1:4" s="4" customFormat="1" ht="28.5">
      <c r="A76" s="20" t="s">
        <v>22</v>
      </c>
      <c r="B76" s="21">
        <v>0</v>
      </c>
      <c r="C76" s="30" t="s">
        <v>36</v>
      </c>
      <c r="D76" s="19"/>
    </row>
    <row r="77" spans="1:4" s="4" customFormat="1">
      <c r="A77" s="20" t="s">
        <v>23</v>
      </c>
      <c r="B77" s="21">
        <v>0</v>
      </c>
      <c r="C77" s="30" t="s">
        <v>36</v>
      </c>
      <c r="D77" s="19"/>
    </row>
    <row r="78" spans="1:4" s="4" customFormat="1" ht="28.5">
      <c r="A78" s="20" t="s">
        <v>24</v>
      </c>
      <c r="B78" s="21">
        <v>0</v>
      </c>
      <c r="C78" s="30" t="s">
        <v>36</v>
      </c>
      <c r="D78" s="19"/>
    </row>
    <row r="79" spans="1:4" s="4" customFormat="1" ht="29.25" thickBot="1">
      <c r="A79" s="20" t="s">
        <v>25</v>
      </c>
      <c r="B79" s="21">
        <f>SUM(B80:B81)</f>
        <v>7437.15</v>
      </c>
      <c r="C79" s="30" t="s">
        <v>36</v>
      </c>
      <c r="D79" s="22"/>
    </row>
    <row r="80" spans="1:4" s="13" customFormat="1" ht="15.75" thickBot="1">
      <c r="A80" s="31" t="s">
        <v>61</v>
      </c>
      <c r="B80" s="38">
        <v>3541.5</v>
      </c>
      <c r="C80" s="31" t="s">
        <v>7</v>
      </c>
      <c r="D80" s="38">
        <v>14166</v>
      </c>
    </row>
    <row r="81" spans="1:4" s="13" customFormat="1" ht="15.75" thickBot="1">
      <c r="A81" s="31" t="s">
        <v>62</v>
      </c>
      <c r="B81" s="38">
        <v>3895.65</v>
      </c>
      <c r="C81" s="31" t="s">
        <v>7</v>
      </c>
      <c r="D81" s="38">
        <v>14166</v>
      </c>
    </row>
    <row r="82" spans="1:4" s="4" customFormat="1" ht="29.25" thickBot="1">
      <c r="A82" s="20" t="s">
        <v>26</v>
      </c>
      <c r="B82" s="21">
        <f>SUM(B83:B84)</f>
        <v>27878.690000000002</v>
      </c>
      <c r="C82" s="30" t="s">
        <v>36</v>
      </c>
      <c r="D82" s="19"/>
    </row>
    <row r="83" spans="1:4" s="13" customFormat="1" ht="15.75" thickBot="1">
      <c r="A83" s="31" t="s">
        <v>59</v>
      </c>
      <c r="B83" s="38">
        <v>13599.36</v>
      </c>
      <c r="C83" s="31" t="s">
        <v>7</v>
      </c>
      <c r="D83" s="38">
        <v>14166</v>
      </c>
    </row>
    <row r="84" spans="1:4" s="13" customFormat="1" ht="15.75" thickBot="1">
      <c r="A84" s="31" t="s">
        <v>60</v>
      </c>
      <c r="B84" s="38">
        <v>14279.33</v>
      </c>
      <c r="C84" s="31" t="s">
        <v>7</v>
      </c>
      <c r="D84" s="38">
        <v>14166</v>
      </c>
    </row>
    <row r="85" spans="1:4" s="4" customFormat="1" ht="28.5">
      <c r="A85" s="20" t="s">
        <v>27</v>
      </c>
      <c r="B85" s="21">
        <v>0</v>
      </c>
      <c r="C85" s="30" t="s">
        <v>36</v>
      </c>
      <c r="D85" s="25">
        <v>24487.200000000001</v>
      </c>
    </row>
    <row r="86" spans="1:4" s="11" customFormat="1" ht="57.75" thickBot="1">
      <c r="A86" s="20" t="s">
        <v>28</v>
      </c>
      <c r="B86" s="21">
        <f>SUM(B87:B92)</f>
        <v>86142.340000000011</v>
      </c>
      <c r="C86" s="30" t="s">
        <v>36</v>
      </c>
      <c r="D86" s="25">
        <v>965</v>
      </c>
    </row>
    <row r="87" spans="1:4" s="13" customFormat="1" ht="15.75" thickBot="1">
      <c r="A87" s="31" t="s">
        <v>65</v>
      </c>
      <c r="B87" s="38">
        <v>38956.5</v>
      </c>
      <c r="C87" s="31" t="s">
        <v>7</v>
      </c>
      <c r="D87" s="38">
        <v>14166</v>
      </c>
    </row>
    <row r="88" spans="1:4" s="13" customFormat="1" ht="15.75" thickBot="1">
      <c r="A88" s="31" t="s">
        <v>66</v>
      </c>
      <c r="B88" s="38">
        <v>42724.68</v>
      </c>
      <c r="C88" s="31" t="s">
        <v>7</v>
      </c>
      <c r="D88" s="38">
        <v>14166</v>
      </c>
    </row>
    <row r="89" spans="1:4" s="13" customFormat="1" ht="15.75" thickBot="1">
      <c r="A89" s="31" t="s">
        <v>69</v>
      </c>
      <c r="B89" s="38">
        <v>240.82</v>
      </c>
      <c r="C89" s="31" t="s">
        <v>7</v>
      </c>
      <c r="D89" s="38">
        <v>14166</v>
      </c>
    </row>
    <row r="90" spans="1:4" s="13" customFormat="1" ht="15.75" thickBot="1">
      <c r="A90" s="31" t="s">
        <v>70</v>
      </c>
      <c r="B90" s="38">
        <v>240.82</v>
      </c>
      <c r="C90" s="31" t="s">
        <v>7</v>
      </c>
      <c r="D90" s="38">
        <v>14166</v>
      </c>
    </row>
    <row r="91" spans="1:4" s="13" customFormat="1" ht="15.75" thickBot="1">
      <c r="A91" s="31" t="s">
        <v>110</v>
      </c>
      <c r="B91" s="38">
        <v>1227.2</v>
      </c>
      <c r="C91" s="31" t="s">
        <v>34</v>
      </c>
      <c r="D91" s="38">
        <v>40</v>
      </c>
    </row>
    <row r="92" spans="1:4" s="13" customFormat="1" ht="15.75" thickBot="1">
      <c r="A92" s="31" t="s">
        <v>111</v>
      </c>
      <c r="B92" s="38">
        <v>2752.32</v>
      </c>
      <c r="C92" s="31" t="s">
        <v>34</v>
      </c>
      <c r="D92" s="38">
        <v>61</v>
      </c>
    </row>
    <row r="93" spans="1:4" s="11" customFormat="1">
      <c r="A93" s="20" t="s">
        <v>29</v>
      </c>
      <c r="B93" s="21">
        <f>B94</f>
        <v>3600</v>
      </c>
      <c r="C93" s="30" t="s">
        <v>36</v>
      </c>
      <c r="D93" s="25">
        <v>24487.200000000001</v>
      </c>
    </row>
    <row r="94" spans="1:4" s="4" customFormat="1" ht="30">
      <c r="A94" s="26" t="s">
        <v>10</v>
      </c>
      <c r="B94" s="27">
        <f>D94*5*12</f>
        <v>3600</v>
      </c>
      <c r="C94" s="28" t="s">
        <v>11</v>
      </c>
      <c r="D94" s="19">
        <v>60</v>
      </c>
    </row>
    <row r="95" spans="1:4" s="4" customFormat="1">
      <c r="A95" s="17" t="s">
        <v>50</v>
      </c>
      <c r="B95" s="12">
        <f>B13++B16+B19+B21+B28+B41+B75+B76+B78+B79+B82+B85+B86</f>
        <v>1064963.0999999999</v>
      </c>
      <c r="C95" s="30" t="s">
        <v>36</v>
      </c>
      <c r="D95" s="9"/>
    </row>
    <row r="96" spans="1:4" s="4" customFormat="1">
      <c r="A96" s="17" t="s">
        <v>51</v>
      </c>
      <c r="B96" s="12">
        <f>B95*1.2+B93</f>
        <v>1281555.7199999997</v>
      </c>
      <c r="C96" s="30" t="s">
        <v>36</v>
      </c>
      <c r="D96" s="29"/>
    </row>
    <row r="97" spans="1:4" s="4" customFormat="1">
      <c r="A97" s="17" t="s">
        <v>52</v>
      </c>
      <c r="B97" s="12">
        <f>B4+B6+B9-B96</f>
        <v>-1861483.0299999998</v>
      </c>
      <c r="C97" s="30" t="s">
        <v>36</v>
      </c>
      <c r="D97" s="29"/>
    </row>
  </sheetData>
  <sheetProtection formatCell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Офицерская, д. 22</vt:lpstr>
      <vt:lpstr>'Офицерская, д. 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2019-01-29T06:43:54Z</cp:lastPrinted>
  <dcterms:created xsi:type="dcterms:W3CDTF">2018-02-13T05:54:21Z</dcterms:created>
  <dcterms:modified xsi:type="dcterms:W3CDTF">2022-02-15T07:50:56Z</dcterms:modified>
</cp:coreProperties>
</file>