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Украинский бульвар, д. 22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2019'!$A$3:$E$83</definedName>
    <definedName name="_xlnm.Print_Area" localSheetId="0">'Украинский бульвар, д. 22'!$A$1:$D$111</definedName>
  </definedNames>
  <calcPr calcId="144525"/>
</workbook>
</file>

<file path=xl/calcChain.xml><?xml version="1.0" encoding="utf-8"?>
<calcChain xmlns="http://schemas.openxmlformats.org/spreadsheetml/2006/main">
  <c r="B111" i="1" l="1"/>
  <c r="B110" i="1"/>
  <c r="B109" i="1"/>
  <c r="H108" i="1" l="1"/>
  <c r="B95" i="1" l="1"/>
  <c r="B83" i="1"/>
  <c r="B53" i="1"/>
  <c r="B8" i="1"/>
  <c r="B29" i="1"/>
  <c r="B22" i="1"/>
  <c r="B19" i="1"/>
  <c r="B92" i="1"/>
  <c r="B89" i="1"/>
  <c r="B86" i="1"/>
  <c r="B16" i="1"/>
  <c r="B13" i="1"/>
  <c r="B10" i="1"/>
  <c r="B9" i="1" s="1"/>
  <c r="B11" i="1" s="1"/>
  <c r="B108" i="1" l="1"/>
  <c r="B107" i="1"/>
  <c r="B106" i="1" s="1"/>
</calcChain>
</file>

<file path=xl/sharedStrings.xml><?xml version="1.0" encoding="utf-8"?>
<sst xmlns="http://schemas.openxmlformats.org/spreadsheetml/2006/main" count="449" uniqueCount="163">
  <si>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</si>
  <si>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</si>
  <si>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</si>
  <si>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</si>
  <si>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</si>
  <si>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</si>
  <si>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</si>
  <si>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</si>
  <si>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</si>
  <si>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</si>
  <si>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</si>
  <si>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</si>
  <si>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</si>
  <si>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</si>
  <si>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</si>
  <si>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</si>
  <si>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</si>
  <si>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</si>
  <si>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</si>
  <si>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</si>
  <si>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</si>
  <si>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</si>
  <si>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</si>
  <si>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</si>
  <si>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</si>
  <si>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</si>
  <si>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</si>
  <si>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</si>
  <si>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Дератизация</t>
  </si>
  <si>
    <t>Устранение свищей хомутами</t>
  </si>
  <si>
    <t>Закрытие и открытие стояков</t>
  </si>
  <si>
    <t>1 стояк</t>
  </si>
  <si>
    <t>м3</t>
  </si>
  <si>
    <t>замена эл. лампочки накаливания</t>
  </si>
  <si>
    <t>замена электро-патрона</t>
  </si>
  <si>
    <t>осмотр подвала</t>
  </si>
  <si>
    <t>раз</t>
  </si>
  <si>
    <t>Адрес: Украинский бульвар, д. 22</t>
  </si>
  <si>
    <t>Утепление вентпродухов изовером и монтажной пеной</t>
  </si>
  <si>
    <t>Отпуск цветочной рассады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</si>
  <si>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</si>
  <si>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</si>
  <si>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</si>
  <si>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</si>
  <si>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</si>
  <si>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УКРАИНСКИЙ б-р д.22                                          </t>
  </si>
  <si>
    <t>Доходы по дому:</t>
  </si>
  <si>
    <t>Расходы по снятию показаний с ИПУ по электроэнергии</t>
  </si>
  <si>
    <t>Справка об уровне сбора платы за жилое помещение по состоянию на 12.03.2020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</si>
  <si>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</si>
  <si>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</si>
  <si>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</si>
  <si>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</si>
  <si>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</si>
  <si>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</si>
  <si>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</si>
  <si>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</si>
  <si>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</si>
  <si>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</si>
  <si>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</si>
  <si>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д.22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</si>
  <si>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</si>
  <si>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</si>
  <si>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</si>
  <si>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</si>
  <si>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</si>
  <si>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</si>
  <si>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</si>
  <si>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</si>
  <si>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</si>
  <si>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</si>
  <si>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</si>
  <si>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</si>
  <si>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</si>
  <si>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</si>
  <si>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</si>
  <si>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</si>
  <si>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Вывод канализационного стояка с чердачного помещения на кровлю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</si>
  <si>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</si>
  <si>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</si>
  <si>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</si>
  <si>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</si>
  <si>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ДератизациЯ</t>
  </si>
  <si>
    <t>Завоз песка на песочницы детских площадок</t>
  </si>
  <si>
    <t>Заделка штроб кирпячом</t>
  </si>
  <si>
    <t>Замена стояка ХВС кв.61,65,69,73,77</t>
  </si>
  <si>
    <t>Замена электрической лампы накаливания</t>
  </si>
  <si>
    <t>шт.</t>
  </si>
  <si>
    <t>Замена электровыключателей</t>
  </si>
  <si>
    <t>Замена электропатрона с материалами при открытой арматуре</t>
  </si>
  <si>
    <t>Замена электропроводки</t>
  </si>
  <si>
    <t>Изготовление и установка поручней</t>
  </si>
  <si>
    <t>Изготовление и установка столбиков из бруса 100*100 мм</t>
  </si>
  <si>
    <t>Исполнение заявок не связаных с ремонтом</t>
  </si>
  <si>
    <t>Косметический ремонт подъезда 3</t>
  </si>
  <si>
    <t>1подъезд</t>
  </si>
  <si>
    <t>Косметический ремонт подъезда 4</t>
  </si>
  <si>
    <t>Краска</t>
  </si>
  <si>
    <t>кг</t>
  </si>
  <si>
    <t>Масляная окраска с последующей теплоизоляцией (изосиб) теплового узла</t>
  </si>
  <si>
    <t>узел</t>
  </si>
  <si>
    <t>Навеска замка (крабовый)</t>
  </si>
  <si>
    <t>Организация мест накоп.ртуть сод-х ламп 3,4 кв. 2019г. К=0,6;0,8;0,85;</t>
  </si>
  <si>
    <t>Освещение подвала</t>
  </si>
  <si>
    <t>Освещение теплового узла</t>
  </si>
  <si>
    <t>Очистка канализационной сети</t>
  </si>
  <si>
    <t>Протяжка контактов на электроприборах</t>
  </si>
  <si>
    <t>Прочистка вентиляции</t>
  </si>
  <si>
    <t>Прочистка секций водоподогревателя</t>
  </si>
  <si>
    <t>секция</t>
  </si>
  <si>
    <t>Ремонт детской площадки</t>
  </si>
  <si>
    <t>Ремонт межпанельных швов монтажной пеной с использованием автовышки</t>
  </si>
  <si>
    <t>Ремонт чердачного люка</t>
  </si>
  <si>
    <t>Ремонт штакетного забора</t>
  </si>
  <si>
    <t>Ремонт штрабы (ДВП)</t>
  </si>
  <si>
    <t>Смена вентиля до 20 мм</t>
  </si>
  <si>
    <t>Смена вентиля, д.32</t>
  </si>
  <si>
    <t>Смена задвижек д.100</t>
  </si>
  <si>
    <t>Смена задвижек д.80</t>
  </si>
  <si>
    <t>Смена резьб (для всех диаметров с применением электросварочных работ)</t>
  </si>
  <si>
    <t>Смена труб ГВС и ХВС д.32</t>
  </si>
  <si>
    <t>Смена труб ХВС и ГВС д.20</t>
  </si>
  <si>
    <t>Смена труб ХВС и ГВС д.25 ПП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</si>
  <si>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</si>
  <si>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</si>
  <si>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трубы водогазопроводной д.107 со сварочными работами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</si>
  <si>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</si>
  <si>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</si>
  <si>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</si>
  <si>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</si>
  <si>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</si>
  <si>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</si>
  <si>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</si>
  <si>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</si>
  <si>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</si>
  <si>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</si>
  <si>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</si>
  <si>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Установка качели балансир</t>
  </si>
  <si>
    <t>Установка песочницы</t>
  </si>
  <si>
    <t>Установка почтовых ящиков (без ст-ти почтового ящика)</t>
  </si>
  <si>
    <t>Устройство деревянных реечных ограждений на междуэтажных лестничных пл</t>
  </si>
  <si>
    <t>Устройство примыканий из оц-ой кровельной стали с выст-им элемен.вентш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</si>
  <si>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</si>
  <si>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</si>
  <si>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</si>
  <si>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</si>
  <si>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косметический ремонт подъезда -3</t>
  </si>
  <si>
    <t>ремонт шиферной кровли</t>
  </si>
  <si>
    <t>сброс воздуха со стояков отопления</t>
  </si>
  <si>
    <t>стоимость почтовых ящиков (5 секц)</t>
  </si>
  <si>
    <t>стоимость почтовых ящиков 5 секц.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</si>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</sst>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6" fillId="0" borderId="2" xfId="3" applyNumberFormat="1" applyFont="1" applyFill="1" applyBorder="1" applyAlignment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34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/>
    <xf numFmtId="0" fontId="0" fillId="0" borderId="2" xfId="0" applyBorder="1" applyAlignment="1">
      <alignment horizontal="center"/>
    </xf>
    <xf numFmtId="165" fontId="0" fillId="0" borderId="2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0" fontId="0" fillId="0" borderId="0" xfId="0" applyAlignment="1">
      <alignment horizontal="center"/>
    </xf>
    <xf numFmtId="0" fontId="0" fillId="34" borderId="2" xfId="0" applyFont="1" applyFill="1" applyBorder="1" applyAlignment="1">
      <alignment horizontal="center" vertic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11"/>
  <sheetViews>
    <sheetView tabSelected="1" workbookViewId="0">
      <pane ySplit="3" topLeftCell="A4" activePane="bottomLeft" state="frozen"/>
      <selection pane="bottomLeft" activeCell="D111" sqref="D111"/>
    </sheetView>
  </sheetViews>
  <sheetFormatPr defaultRowHeight="15" x14ac:dyDescent="0.25"/>
  <cols>
    <col min="1" max="1" width="78" style="5" customWidth="1"/>
    <col min="2" max="2" width="20.42578125" style="7" customWidth="1"/>
    <col min="3" max="3" width="12.140625" style="3" customWidth="1"/>
    <col min="4" max="4" width="14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.75" customHeight="1" x14ac:dyDescent="0.25">
      <c r="A1" s="56" t="s">
        <v>7</v>
      </c>
      <c r="B1" s="56"/>
      <c r="C1" s="56"/>
      <c r="D1" s="56"/>
    </row>
    <row r="2" spans="1:4" s="8" customFormat="1" ht="15.75" x14ac:dyDescent="0.25">
      <c r="A2" s="26" t="s">
        <v>37</v>
      </c>
      <c r="B2" s="58" t="s">
        <v>152</v>
      </c>
      <c r="C2" s="58"/>
      <c r="D2" s="58"/>
    </row>
    <row r="3" spans="1:4" ht="57" x14ac:dyDescent="0.25">
      <c r="A3" s="9" t="s">
        <v>2</v>
      </c>
      <c r="B3" s="10" t="s">
        <v>27</v>
      </c>
      <c r="C3" s="11" t="s">
        <v>0</v>
      </c>
      <c r="D3" s="29" t="s">
        <v>1</v>
      </c>
    </row>
    <row r="4" spans="1:4" x14ac:dyDescent="0.25">
      <c r="A4" s="13" t="s">
        <v>153</v>
      </c>
      <c r="B4" s="30">
        <v>421641.04620000045</v>
      </c>
      <c r="C4" s="55" t="s">
        <v>162</v>
      </c>
      <c r="D4" s="12"/>
    </row>
    <row r="5" spans="1:4" x14ac:dyDescent="0.25">
      <c r="A5" s="59" t="s">
        <v>46</v>
      </c>
      <c r="B5" s="59"/>
      <c r="C5" s="59"/>
      <c r="D5" s="59"/>
    </row>
    <row r="6" spans="1:4" x14ac:dyDescent="0.25">
      <c r="A6" s="13" t="s">
        <v>154</v>
      </c>
      <c r="B6" s="30">
        <v>1314331.1299999999</v>
      </c>
      <c r="C6" s="55" t="s">
        <v>162</v>
      </c>
      <c r="D6" s="12"/>
    </row>
    <row r="7" spans="1:4" x14ac:dyDescent="0.25">
      <c r="A7" s="13" t="s">
        <v>155</v>
      </c>
      <c r="B7" s="30">
        <v>1417220.54</v>
      </c>
      <c r="C7" s="55" t="s">
        <v>162</v>
      </c>
      <c r="D7" s="12"/>
    </row>
    <row r="8" spans="1:4" x14ac:dyDescent="0.25">
      <c r="A8" s="13" t="s">
        <v>156</v>
      </c>
      <c r="B8" s="30">
        <f>B7-B6</f>
        <v>102889.41000000015</v>
      </c>
      <c r="C8" s="55" t="s">
        <v>162</v>
      </c>
      <c r="D8" s="12"/>
    </row>
    <row r="9" spans="1:4" x14ac:dyDescent="0.25">
      <c r="A9" s="14" t="s">
        <v>8</v>
      </c>
      <c r="B9" s="30">
        <f>B10</f>
        <v>16929.599999999999</v>
      </c>
      <c r="C9" s="55" t="s">
        <v>162</v>
      </c>
      <c r="D9" s="12"/>
    </row>
    <row r="10" spans="1:4" x14ac:dyDescent="0.25">
      <c r="A10" s="15" t="s">
        <v>9</v>
      </c>
      <c r="B10" s="31">
        <f>750*12+660.8*12</f>
        <v>16929.599999999999</v>
      </c>
      <c r="C10" s="17" t="s">
        <v>162</v>
      </c>
      <c r="D10" s="12"/>
    </row>
    <row r="11" spans="1:4" x14ac:dyDescent="0.25">
      <c r="A11" s="16" t="s">
        <v>157</v>
      </c>
      <c r="B11" s="32">
        <f>B6+B9</f>
        <v>1331260.73</v>
      </c>
      <c r="C11" s="55" t="s">
        <v>162</v>
      </c>
      <c r="D11" s="18"/>
    </row>
    <row r="12" spans="1:4" x14ac:dyDescent="0.25">
      <c r="A12" s="57" t="s">
        <v>10</v>
      </c>
      <c r="B12" s="57"/>
      <c r="C12" s="57"/>
      <c r="D12" s="57"/>
    </row>
    <row r="13" spans="1:4" x14ac:dyDescent="0.25">
      <c r="A13" s="19" t="s">
        <v>11</v>
      </c>
      <c r="B13" s="32">
        <f>B14+B15</f>
        <v>205599.86</v>
      </c>
      <c r="C13" s="55" t="s">
        <v>162</v>
      </c>
      <c r="D13" s="18"/>
    </row>
    <row r="14" spans="1:4" s="20" customFormat="1" x14ac:dyDescent="0.25">
      <c r="A14" s="27" t="s">
        <v>135</v>
      </c>
      <c r="B14" s="33">
        <v>100274.69</v>
      </c>
      <c r="C14" s="28" t="s">
        <v>4</v>
      </c>
      <c r="D14" s="28">
        <v>26668.799999999999</v>
      </c>
    </row>
    <row r="15" spans="1:4" s="20" customFormat="1" x14ac:dyDescent="0.25">
      <c r="A15" s="27" t="s">
        <v>136</v>
      </c>
      <c r="B15" s="33">
        <v>105325.17</v>
      </c>
      <c r="C15" s="28" t="s">
        <v>4</v>
      </c>
      <c r="D15" s="28">
        <v>26664.6</v>
      </c>
    </row>
    <row r="16" spans="1:4" ht="28.5" x14ac:dyDescent="0.25">
      <c r="A16" s="19" t="s">
        <v>12</v>
      </c>
      <c r="B16" s="32">
        <f>B18+B17</f>
        <v>79978.69</v>
      </c>
      <c r="C16" s="55" t="s">
        <v>162</v>
      </c>
      <c r="D16" s="18"/>
    </row>
    <row r="17" spans="1:4" s="20" customFormat="1" x14ac:dyDescent="0.25">
      <c r="A17" s="27" t="s">
        <v>130</v>
      </c>
      <c r="B17" s="33">
        <v>35721.25</v>
      </c>
      <c r="C17" s="28" t="s">
        <v>4</v>
      </c>
      <c r="D17" s="28">
        <v>22466.2</v>
      </c>
    </row>
    <row r="18" spans="1:4" s="20" customFormat="1" x14ac:dyDescent="0.25">
      <c r="A18" s="27" t="s">
        <v>131</v>
      </c>
      <c r="B18" s="33">
        <v>44257.440000000002</v>
      </c>
      <c r="C18" s="28" t="s">
        <v>4</v>
      </c>
      <c r="D18" s="28">
        <v>26661.1</v>
      </c>
    </row>
    <row r="19" spans="1:4" x14ac:dyDescent="0.25">
      <c r="A19" s="19" t="s">
        <v>13</v>
      </c>
      <c r="B19" s="32">
        <f>B20+B21</f>
        <v>109912.75</v>
      </c>
      <c r="C19" s="55" t="s">
        <v>162</v>
      </c>
      <c r="D19" s="22"/>
    </row>
    <row r="20" spans="1:4" s="20" customFormat="1" x14ac:dyDescent="0.25">
      <c r="A20" s="27" t="s">
        <v>78</v>
      </c>
      <c r="B20" s="33">
        <v>54929.89</v>
      </c>
      <c r="C20" s="28" t="s">
        <v>14</v>
      </c>
      <c r="D20" s="28">
        <v>1037</v>
      </c>
    </row>
    <row r="21" spans="1:4" s="20" customFormat="1" x14ac:dyDescent="0.25">
      <c r="A21" s="27" t="s">
        <v>79</v>
      </c>
      <c r="B21" s="33">
        <v>54982.86</v>
      </c>
      <c r="C21" s="28" t="s">
        <v>14</v>
      </c>
      <c r="D21" s="28">
        <v>1038</v>
      </c>
    </row>
    <row r="22" spans="1:4" ht="28.5" x14ac:dyDescent="0.25">
      <c r="A22" s="19" t="s">
        <v>15</v>
      </c>
      <c r="B22" s="32">
        <f>SUM(B23:B28)</f>
        <v>29599.999999999996</v>
      </c>
      <c r="C22" s="55" t="s">
        <v>162</v>
      </c>
      <c r="D22" s="18"/>
    </row>
    <row r="23" spans="1:4" s="20" customFormat="1" x14ac:dyDescent="0.25">
      <c r="A23" s="27" t="s">
        <v>80</v>
      </c>
      <c r="B23" s="33">
        <v>2400.19</v>
      </c>
      <c r="C23" s="28" t="s">
        <v>4</v>
      </c>
      <c r="D23" s="28">
        <v>26668.799999999999</v>
      </c>
    </row>
    <row r="24" spans="1:4" s="20" customFormat="1" x14ac:dyDescent="0.25">
      <c r="A24" s="27" t="s">
        <v>81</v>
      </c>
      <c r="B24" s="33">
        <v>2399.81</v>
      </c>
      <c r="C24" s="28" t="s">
        <v>4</v>
      </c>
      <c r="D24" s="28">
        <v>26664.6</v>
      </c>
    </row>
    <row r="25" spans="1:4" s="20" customFormat="1" x14ac:dyDescent="0.25">
      <c r="A25" s="27" t="s">
        <v>142</v>
      </c>
      <c r="B25" s="33">
        <v>2133.5</v>
      </c>
      <c r="C25" s="28" t="s">
        <v>4</v>
      </c>
      <c r="D25" s="28">
        <v>26668.799999999999</v>
      </c>
    </row>
    <row r="26" spans="1:4" s="20" customFormat="1" x14ac:dyDescent="0.25">
      <c r="A26" s="27" t="s">
        <v>143</v>
      </c>
      <c r="B26" s="33">
        <v>2399.81</v>
      </c>
      <c r="C26" s="28" t="s">
        <v>4</v>
      </c>
      <c r="D26" s="28">
        <v>26664.6</v>
      </c>
    </row>
    <row r="27" spans="1:4" s="20" customFormat="1" x14ac:dyDescent="0.25">
      <c r="A27" s="27" t="s">
        <v>144</v>
      </c>
      <c r="B27" s="33">
        <v>10134.14</v>
      </c>
      <c r="C27" s="28" t="s">
        <v>4</v>
      </c>
      <c r="D27" s="28">
        <v>26668.799999999999</v>
      </c>
    </row>
    <row r="28" spans="1:4" s="20" customFormat="1" x14ac:dyDescent="0.25">
      <c r="A28" s="27" t="s">
        <v>145</v>
      </c>
      <c r="B28" s="33">
        <v>10132.549999999999</v>
      </c>
      <c r="C28" s="28" t="s">
        <v>4</v>
      </c>
      <c r="D28" s="28">
        <v>26664.6</v>
      </c>
    </row>
    <row r="29" spans="1:4" ht="28.5" x14ac:dyDescent="0.25">
      <c r="A29" s="19" t="s">
        <v>16</v>
      </c>
      <c r="B29" s="34">
        <f>SUM(B30:B52)</f>
        <v>406364.27999999991</v>
      </c>
      <c r="C29" s="55" t="s">
        <v>162</v>
      </c>
      <c r="D29" s="23"/>
    </row>
    <row r="30" spans="1:4" s="20" customFormat="1" x14ac:dyDescent="0.25">
      <c r="A30" s="27" t="s">
        <v>84</v>
      </c>
      <c r="B30" s="33">
        <v>431</v>
      </c>
      <c r="C30" s="28" t="s">
        <v>4</v>
      </c>
      <c r="D30" s="28">
        <v>0.62</v>
      </c>
    </row>
    <row r="31" spans="1:4" s="20" customFormat="1" x14ac:dyDescent="0.25">
      <c r="A31" s="27" t="s">
        <v>86</v>
      </c>
      <c r="B31" s="33">
        <v>2143.8000000000002</v>
      </c>
      <c r="C31" s="28" t="s">
        <v>87</v>
      </c>
      <c r="D31" s="28">
        <v>27</v>
      </c>
    </row>
    <row r="32" spans="1:4" s="20" customFormat="1" x14ac:dyDescent="0.25">
      <c r="A32" s="27" t="s">
        <v>88</v>
      </c>
      <c r="B32" s="33">
        <v>186.91</v>
      </c>
      <c r="C32" s="28" t="s">
        <v>87</v>
      </c>
      <c r="D32" s="28">
        <v>1</v>
      </c>
    </row>
    <row r="33" spans="1:4" s="20" customFormat="1" x14ac:dyDescent="0.25">
      <c r="A33" s="27" t="s">
        <v>89</v>
      </c>
      <c r="B33" s="33">
        <v>1383.66</v>
      </c>
      <c r="C33" s="28" t="s">
        <v>87</v>
      </c>
      <c r="D33" s="28">
        <v>6</v>
      </c>
    </row>
    <row r="34" spans="1:4" s="20" customFormat="1" x14ac:dyDescent="0.25">
      <c r="A34" s="27" t="s">
        <v>91</v>
      </c>
      <c r="B34" s="33">
        <v>736.38</v>
      </c>
      <c r="C34" s="28" t="s">
        <v>5</v>
      </c>
      <c r="D34" s="28">
        <v>3.2</v>
      </c>
    </row>
    <row r="35" spans="1:4" s="20" customFormat="1" x14ac:dyDescent="0.25">
      <c r="A35" s="27" t="s">
        <v>94</v>
      </c>
      <c r="B35" s="33">
        <v>68838</v>
      </c>
      <c r="C35" s="28" t="s">
        <v>95</v>
      </c>
      <c r="D35" s="28">
        <v>1</v>
      </c>
    </row>
    <row r="36" spans="1:4" s="20" customFormat="1" x14ac:dyDescent="0.25">
      <c r="A36" s="27" t="s">
        <v>96</v>
      </c>
      <c r="B36" s="33">
        <v>92305</v>
      </c>
      <c r="C36" s="28" t="s">
        <v>95</v>
      </c>
      <c r="D36" s="28">
        <v>1</v>
      </c>
    </row>
    <row r="37" spans="1:4" s="20" customFormat="1" x14ac:dyDescent="0.25">
      <c r="A37" s="27" t="s">
        <v>101</v>
      </c>
      <c r="B37" s="33">
        <v>333.38</v>
      </c>
      <c r="C37" s="28" t="s">
        <v>87</v>
      </c>
      <c r="D37" s="28">
        <v>1</v>
      </c>
    </row>
    <row r="38" spans="1:4" s="20" customFormat="1" x14ac:dyDescent="0.25">
      <c r="A38" s="27" t="s">
        <v>103</v>
      </c>
      <c r="B38" s="33">
        <v>1359.23</v>
      </c>
      <c r="C38" s="28" t="s">
        <v>5</v>
      </c>
      <c r="D38" s="28">
        <v>29</v>
      </c>
    </row>
    <row r="39" spans="1:4" s="20" customFormat="1" x14ac:dyDescent="0.25">
      <c r="A39" s="27" t="s">
        <v>106</v>
      </c>
      <c r="B39" s="33">
        <v>7900.24</v>
      </c>
      <c r="C39" s="28" t="s">
        <v>87</v>
      </c>
      <c r="D39" s="28">
        <v>34</v>
      </c>
    </row>
    <row r="40" spans="1:4" s="20" customFormat="1" x14ac:dyDescent="0.25">
      <c r="A40" s="27" t="s">
        <v>111</v>
      </c>
      <c r="B40" s="33">
        <v>142912</v>
      </c>
      <c r="C40" s="28" t="s">
        <v>5</v>
      </c>
      <c r="D40" s="28">
        <v>88</v>
      </c>
    </row>
    <row r="41" spans="1:4" s="20" customFormat="1" x14ac:dyDescent="0.25">
      <c r="A41" s="27" t="s">
        <v>112</v>
      </c>
      <c r="B41" s="33">
        <v>3373.98</v>
      </c>
      <c r="C41" s="28" t="s">
        <v>87</v>
      </c>
      <c r="D41" s="28">
        <v>1</v>
      </c>
    </row>
    <row r="42" spans="1:4" s="20" customFormat="1" x14ac:dyDescent="0.25">
      <c r="A42" s="27" t="s">
        <v>114</v>
      </c>
      <c r="B42" s="33">
        <v>575.41</v>
      </c>
      <c r="C42" s="28" t="s">
        <v>4</v>
      </c>
      <c r="D42" s="28">
        <v>0.52</v>
      </c>
    </row>
    <row r="43" spans="1:4" s="20" customFormat="1" x14ac:dyDescent="0.25">
      <c r="A43" s="27" t="s">
        <v>134</v>
      </c>
      <c r="B43" s="33">
        <v>2988</v>
      </c>
      <c r="C43" s="28" t="s">
        <v>5</v>
      </c>
      <c r="D43" s="28">
        <v>120</v>
      </c>
    </row>
    <row r="44" spans="1:4" s="20" customFormat="1" x14ac:dyDescent="0.25">
      <c r="A44" s="27" t="s">
        <v>139</v>
      </c>
      <c r="B44" s="33">
        <v>2318.88</v>
      </c>
      <c r="C44" s="28" t="s">
        <v>87</v>
      </c>
      <c r="D44" s="28">
        <v>12</v>
      </c>
    </row>
    <row r="45" spans="1:4" s="20" customFormat="1" x14ac:dyDescent="0.25">
      <c r="A45" s="27" t="s">
        <v>140</v>
      </c>
      <c r="B45" s="33">
        <v>1120.56</v>
      </c>
      <c r="C45" s="28" t="s">
        <v>87</v>
      </c>
      <c r="D45" s="28">
        <v>6</v>
      </c>
    </row>
    <row r="46" spans="1:4" s="20" customFormat="1" x14ac:dyDescent="0.25">
      <c r="A46" s="27" t="s">
        <v>141</v>
      </c>
      <c r="B46" s="33">
        <v>126.35</v>
      </c>
      <c r="C46" s="28" t="s">
        <v>4</v>
      </c>
      <c r="D46" s="28">
        <v>0.3</v>
      </c>
    </row>
    <row r="47" spans="1:4" s="20" customFormat="1" x14ac:dyDescent="0.25">
      <c r="A47" s="27" t="s">
        <v>33</v>
      </c>
      <c r="B47" s="33">
        <v>86.93</v>
      </c>
      <c r="C47" s="28" t="s">
        <v>87</v>
      </c>
      <c r="D47" s="28">
        <v>1</v>
      </c>
    </row>
    <row r="48" spans="1:4" s="20" customFormat="1" x14ac:dyDescent="0.25">
      <c r="A48" s="27" t="s">
        <v>34</v>
      </c>
      <c r="B48" s="33">
        <v>143.85</v>
      </c>
      <c r="C48" s="28" t="s">
        <v>87</v>
      </c>
      <c r="D48" s="28">
        <v>1</v>
      </c>
    </row>
    <row r="49" spans="1:5" s="20" customFormat="1" x14ac:dyDescent="0.25">
      <c r="A49" s="27" t="s">
        <v>146</v>
      </c>
      <c r="B49" s="33">
        <v>68838</v>
      </c>
      <c r="C49" s="28" t="s">
        <v>95</v>
      </c>
      <c r="D49" s="28">
        <v>1</v>
      </c>
    </row>
    <row r="50" spans="1:5" s="20" customFormat="1" x14ac:dyDescent="0.25">
      <c r="A50" s="27" t="s">
        <v>147</v>
      </c>
      <c r="B50" s="33">
        <v>127.08</v>
      </c>
      <c r="C50" s="28" t="s">
        <v>4</v>
      </c>
      <c r="D50" s="28">
        <v>0.2</v>
      </c>
    </row>
    <row r="51" spans="1:5" s="20" customFormat="1" x14ac:dyDescent="0.25">
      <c r="A51" s="27" t="s">
        <v>149</v>
      </c>
      <c r="B51" s="33">
        <v>5423.76</v>
      </c>
      <c r="C51" s="28" t="s">
        <v>87</v>
      </c>
      <c r="D51" s="28">
        <v>8</v>
      </c>
    </row>
    <row r="52" spans="1:5" s="20" customFormat="1" x14ac:dyDescent="0.25">
      <c r="A52" s="27" t="s">
        <v>150</v>
      </c>
      <c r="B52" s="33">
        <v>2711.88</v>
      </c>
      <c r="C52" s="28" t="s">
        <v>87</v>
      </c>
      <c r="D52" s="28">
        <v>4</v>
      </c>
    </row>
    <row r="53" spans="1:5" ht="42.75" x14ac:dyDescent="0.25">
      <c r="A53" s="19" t="s">
        <v>17</v>
      </c>
      <c r="B53" s="32">
        <f>SUM(B54:B79)</f>
        <v>202567.17</v>
      </c>
      <c r="C53" s="55" t="s">
        <v>162</v>
      </c>
      <c r="D53" s="18"/>
      <c r="E53" s="4" t="s">
        <v>3</v>
      </c>
    </row>
    <row r="54" spans="1:5" s="20" customFormat="1" x14ac:dyDescent="0.25">
      <c r="A54" s="27" t="s">
        <v>77</v>
      </c>
      <c r="B54" s="33">
        <v>5226.28</v>
      </c>
      <c r="C54" s="28" t="s">
        <v>31</v>
      </c>
      <c r="D54" s="28">
        <v>4</v>
      </c>
    </row>
    <row r="55" spans="1:5" s="20" customFormat="1" x14ac:dyDescent="0.25">
      <c r="A55" s="27" t="s">
        <v>41</v>
      </c>
      <c r="B55" s="33">
        <v>3391.71</v>
      </c>
      <c r="C55" s="28" t="s">
        <v>40</v>
      </c>
      <c r="D55" s="28">
        <v>7</v>
      </c>
    </row>
    <row r="56" spans="1:5" s="20" customFormat="1" x14ac:dyDescent="0.25">
      <c r="A56" s="27" t="s">
        <v>30</v>
      </c>
      <c r="B56" s="33">
        <v>8902.9599999999991</v>
      </c>
      <c r="C56" s="28" t="s">
        <v>31</v>
      </c>
      <c r="D56" s="28">
        <v>11</v>
      </c>
    </row>
    <row r="57" spans="1:5" s="20" customFormat="1" x14ac:dyDescent="0.25">
      <c r="A57" s="27" t="s">
        <v>85</v>
      </c>
      <c r="B57" s="33">
        <v>40451</v>
      </c>
      <c r="C57" s="28" t="s">
        <v>31</v>
      </c>
      <c r="D57" s="28">
        <v>1</v>
      </c>
    </row>
    <row r="58" spans="1:5" s="20" customFormat="1" x14ac:dyDescent="0.25">
      <c r="A58" s="27" t="s">
        <v>90</v>
      </c>
      <c r="B58" s="33">
        <v>716.12</v>
      </c>
      <c r="C58" s="28" t="s">
        <v>5</v>
      </c>
      <c r="D58" s="28">
        <v>4</v>
      </c>
    </row>
    <row r="59" spans="1:5" s="20" customFormat="1" x14ac:dyDescent="0.25">
      <c r="A59" s="27" t="s">
        <v>90</v>
      </c>
      <c r="B59" s="33">
        <v>939.4</v>
      </c>
      <c r="C59" s="28" t="s">
        <v>5</v>
      </c>
      <c r="D59" s="28">
        <v>4</v>
      </c>
    </row>
    <row r="60" spans="1:5" s="20" customFormat="1" x14ac:dyDescent="0.25">
      <c r="A60" s="27" t="s">
        <v>93</v>
      </c>
      <c r="B60" s="33">
        <v>697.08</v>
      </c>
      <c r="C60" s="28" t="s">
        <v>87</v>
      </c>
      <c r="D60" s="28">
        <v>3</v>
      </c>
    </row>
    <row r="61" spans="1:5" s="20" customFormat="1" x14ac:dyDescent="0.25">
      <c r="A61" s="27" t="s">
        <v>97</v>
      </c>
      <c r="B61" s="33">
        <v>1000</v>
      </c>
      <c r="C61" s="28" t="s">
        <v>98</v>
      </c>
      <c r="D61" s="28">
        <v>10</v>
      </c>
    </row>
    <row r="62" spans="1:5" s="20" customFormat="1" x14ac:dyDescent="0.25">
      <c r="A62" s="27" t="s">
        <v>99</v>
      </c>
      <c r="B62" s="33">
        <v>9745.5</v>
      </c>
      <c r="C62" s="28" t="s">
        <v>100</v>
      </c>
      <c r="D62" s="28">
        <v>1</v>
      </c>
    </row>
    <row r="63" spans="1:5" s="20" customFormat="1" x14ac:dyDescent="0.25">
      <c r="A63" s="27" t="s">
        <v>104</v>
      </c>
      <c r="B63" s="33">
        <v>1614.39</v>
      </c>
      <c r="C63" s="28" t="s">
        <v>100</v>
      </c>
      <c r="D63" s="28">
        <v>1</v>
      </c>
    </row>
    <row r="64" spans="1:5" s="20" customFormat="1" x14ac:dyDescent="0.25">
      <c r="A64" s="27" t="s">
        <v>105</v>
      </c>
      <c r="B64" s="33">
        <v>1122.8</v>
      </c>
      <c r="C64" s="28" t="s">
        <v>5</v>
      </c>
      <c r="D64" s="28">
        <v>4</v>
      </c>
    </row>
    <row r="65" spans="1:4" s="20" customFormat="1" x14ac:dyDescent="0.25">
      <c r="A65" s="27" t="s">
        <v>108</v>
      </c>
      <c r="B65" s="33">
        <v>14283.92</v>
      </c>
      <c r="C65" s="28" t="s">
        <v>109</v>
      </c>
      <c r="D65" s="28">
        <v>8</v>
      </c>
    </row>
    <row r="66" spans="1:4" s="20" customFormat="1" x14ac:dyDescent="0.25">
      <c r="A66" s="27" t="s">
        <v>115</v>
      </c>
      <c r="B66" s="33">
        <v>10979.82</v>
      </c>
      <c r="C66" s="28" t="s">
        <v>87</v>
      </c>
      <c r="D66" s="28">
        <v>18</v>
      </c>
    </row>
    <row r="67" spans="1:4" s="20" customFormat="1" x14ac:dyDescent="0.25">
      <c r="A67" s="27" t="s">
        <v>116</v>
      </c>
      <c r="B67" s="33">
        <v>954.41</v>
      </c>
      <c r="C67" s="28" t="s">
        <v>87</v>
      </c>
      <c r="D67" s="28">
        <v>1</v>
      </c>
    </row>
    <row r="68" spans="1:4" s="20" customFormat="1" x14ac:dyDescent="0.25">
      <c r="A68" s="27" t="s">
        <v>117</v>
      </c>
      <c r="B68" s="33">
        <v>9879.98</v>
      </c>
      <c r="C68" s="28" t="s">
        <v>87</v>
      </c>
      <c r="D68" s="28">
        <v>2</v>
      </c>
    </row>
    <row r="69" spans="1:4" s="20" customFormat="1" x14ac:dyDescent="0.25">
      <c r="A69" s="27" t="s">
        <v>118</v>
      </c>
      <c r="B69" s="33">
        <v>4675.2</v>
      </c>
      <c r="C69" s="28" t="s">
        <v>87</v>
      </c>
      <c r="D69" s="28">
        <v>1</v>
      </c>
    </row>
    <row r="70" spans="1:4" s="20" customFormat="1" x14ac:dyDescent="0.25">
      <c r="A70" s="27" t="s">
        <v>119</v>
      </c>
      <c r="B70" s="33">
        <v>36645.96</v>
      </c>
      <c r="C70" s="28" t="s">
        <v>87</v>
      </c>
      <c r="D70" s="28">
        <v>26</v>
      </c>
    </row>
    <row r="71" spans="1:4" s="20" customFormat="1" x14ac:dyDescent="0.25">
      <c r="A71" s="27" t="s">
        <v>120</v>
      </c>
      <c r="B71" s="33">
        <v>18048</v>
      </c>
      <c r="C71" s="28" t="s">
        <v>5</v>
      </c>
      <c r="D71" s="28">
        <v>12</v>
      </c>
    </row>
    <row r="72" spans="1:4" s="20" customFormat="1" x14ac:dyDescent="0.25">
      <c r="A72" s="27" t="s">
        <v>121</v>
      </c>
      <c r="B72" s="33">
        <v>12492</v>
      </c>
      <c r="C72" s="28" t="s">
        <v>5</v>
      </c>
      <c r="D72" s="28">
        <v>7.2</v>
      </c>
    </row>
    <row r="73" spans="1:4" s="20" customFormat="1" x14ac:dyDescent="0.25">
      <c r="A73" s="27" t="s">
        <v>122</v>
      </c>
      <c r="B73" s="33">
        <v>4419</v>
      </c>
      <c r="C73" s="28" t="s">
        <v>5</v>
      </c>
      <c r="D73" s="28">
        <v>3</v>
      </c>
    </row>
    <row r="74" spans="1:4" s="20" customFormat="1" x14ac:dyDescent="0.25">
      <c r="A74" s="27" t="s">
        <v>123</v>
      </c>
      <c r="B74" s="33">
        <v>911.2</v>
      </c>
      <c r="C74" s="28" t="s">
        <v>87</v>
      </c>
      <c r="D74" s="28">
        <v>1</v>
      </c>
    </row>
    <row r="75" spans="1:4" s="20" customFormat="1" x14ac:dyDescent="0.25">
      <c r="A75" s="27" t="s">
        <v>124</v>
      </c>
      <c r="B75" s="33">
        <v>4657.8999999999996</v>
      </c>
      <c r="C75" s="28" t="s">
        <v>87</v>
      </c>
      <c r="D75" s="28">
        <v>5</v>
      </c>
    </row>
    <row r="76" spans="1:4" s="20" customFormat="1" x14ac:dyDescent="0.25">
      <c r="A76" s="27" t="s">
        <v>125</v>
      </c>
      <c r="B76" s="33">
        <v>4147.5</v>
      </c>
      <c r="C76" s="28" t="s">
        <v>5</v>
      </c>
      <c r="D76" s="28">
        <v>2.5</v>
      </c>
    </row>
    <row r="77" spans="1:4" s="20" customFormat="1" x14ac:dyDescent="0.25">
      <c r="A77" s="27" t="s">
        <v>29</v>
      </c>
      <c r="B77" s="33">
        <v>179.6</v>
      </c>
      <c r="C77" s="28" t="s">
        <v>87</v>
      </c>
      <c r="D77" s="28">
        <v>1</v>
      </c>
    </row>
    <row r="78" spans="1:4" s="20" customFormat="1" x14ac:dyDescent="0.25">
      <c r="A78" s="27" t="s">
        <v>35</v>
      </c>
      <c r="B78" s="33">
        <v>270.14</v>
      </c>
      <c r="C78" s="28" t="s">
        <v>36</v>
      </c>
      <c r="D78" s="28">
        <v>1</v>
      </c>
    </row>
    <row r="79" spans="1:4" s="20" customFormat="1" x14ac:dyDescent="0.25">
      <c r="A79" s="27" t="s">
        <v>148</v>
      </c>
      <c r="B79" s="33">
        <v>6215.3</v>
      </c>
      <c r="C79" s="28" t="s">
        <v>31</v>
      </c>
      <c r="D79" s="28">
        <v>10</v>
      </c>
    </row>
    <row r="80" spans="1:4" ht="28.5" x14ac:dyDescent="0.25">
      <c r="A80" s="19" t="s">
        <v>18</v>
      </c>
      <c r="B80" s="32">
        <v>0</v>
      </c>
      <c r="C80" s="55" t="s">
        <v>162</v>
      </c>
      <c r="D80" s="18"/>
    </row>
    <row r="81" spans="1:4" ht="28.5" x14ac:dyDescent="0.25">
      <c r="A81" s="19" t="s">
        <v>19</v>
      </c>
      <c r="B81" s="32">
        <v>0</v>
      </c>
      <c r="C81" s="55" t="s">
        <v>162</v>
      </c>
      <c r="D81" s="18"/>
    </row>
    <row r="82" spans="1:4" x14ac:dyDescent="0.25">
      <c r="A82" s="19" t="s">
        <v>20</v>
      </c>
      <c r="B82" s="32">
        <v>0</v>
      </c>
      <c r="C82" s="55" t="s">
        <v>162</v>
      </c>
      <c r="D82" s="18"/>
    </row>
    <row r="83" spans="1:4" x14ac:dyDescent="0.25">
      <c r="A83" s="19" t="s">
        <v>21</v>
      </c>
      <c r="B83" s="32">
        <f>SUM(B84:B85)</f>
        <v>3002.1499999999996</v>
      </c>
      <c r="C83" s="55" t="s">
        <v>162</v>
      </c>
      <c r="D83" s="18"/>
    </row>
    <row r="84" spans="1:4" s="20" customFormat="1" x14ac:dyDescent="0.25">
      <c r="A84" s="27" t="s">
        <v>107</v>
      </c>
      <c r="B84" s="33">
        <v>1377.6</v>
      </c>
      <c r="C84" s="28" t="s">
        <v>5</v>
      </c>
      <c r="D84" s="28">
        <v>5</v>
      </c>
    </row>
    <row r="85" spans="1:4" s="20" customFormat="1" x14ac:dyDescent="0.25">
      <c r="A85" s="27" t="s">
        <v>38</v>
      </c>
      <c r="B85" s="33">
        <v>1624.55</v>
      </c>
      <c r="C85" s="28" t="s">
        <v>87</v>
      </c>
      <c r="D85" s="28">
        <v>5</v>
      </c>
    </row>
    <row r="86" spans="1:4" ht="28.5" x14ac:dyDescent="0.25">
      <c r="A86" s="19" t="s">
        <v>22</v>
      </c>
      <c r="B86" s="32">
        <f>B88+B87</f>
        <v>11733.31</v>
      </c>
      <c r="C86" s="55" t="s">
        <v>162</v>
      </c>
      <c r="D86" s="18"/>
    </row>
    <row r="87" spans="1:4" s="20" customFormat="1" x14ac:dyDescent="0.25">
      <c r="A87" s="27" t="s">
        <v>128</v>
      </c>
      <c r="B87" s="33">
        <v>6132.86</v>
      </c>
      <c r="C87" s="28" t="s">
        <v>4</v>
      </c>
      <c r="D87" s="28">
        <v>26664.6</v>
      </c>
    </row>
    <row r="88" spans="1:4" s="20" customFormat="1" x14ac:dyDescent="0.25">
      <c r="A88" s="27" t="s">
        <v>129</v>
      </c>
      <c r="B88" s="33">
        <v>5600.45</v>
      </c>
      <c r="C88" s="28" t="s">
        <v>4</v>
      </c>
      <c r="D88" s="28">
        <v>26668.799999999999</v>
      </c>
    </row>
    <row r="89" spans="1:4" ht="28.5" x14ac:dyDescent="0.25">
      <c r="A89" s="19" t="s">
        <v>23</v>
      </c>
      <c r="B89" s="32">
        <f>B90+B91</f>
        <v>45333.18</v>
      </c>
      <c r="C89" s="55" t="s">
        <v>162</v>
      </c>
      <c r="D89" s="18"/>
    </row>
    <row r="90" spans="1:4" s="20" customFormat="1" x14ac:dyDescent="0.25">
      <c r="A90" s="27" t="s">
        <v>126</v>
      </c>
      <c r="B90" s="33">
        <v>21335.040000000001</v>
      </c>
      <c r="C90" s="28" t="s">
        <v>4</v>
      </c>
      <c r="D90" s="28">
        <v>26668.799999999999</v>
      </c>
    </row>
    <row r="91" spans="1:4" s="20" customFormat="1" x14ac:dyDescent="0.25">
      <c r="A91" s="27" t="s">
        <v>127</v>
      </c>
      <c r="B91" s="33">
        <v>23998.14</v>
      </c>
      <c r="C91" s="28" t="s">
        <v>4</v>
      </c>
      <c r="D91" s="28">
        <v>26664.6</v>
      </c>
    </row>
    <row r="92" spans="1:4" ht="28.5" x14ac:dyDescent="0.25">
      <c r="A92" s="19" t="s">
        <v>24</v>
      </c>
      <c r="B92" s="32">
        <f>B93+B94</f>
        <v>4792.07</v>
      </c>
      <c r="C92" s="55" t="s">
        <v>162</v>
      </c>
      <c r="D92" s="18"/>
    </row>
    <row r="93" spans="1:4" s="20" customFormat="1" x14ac:dyDescent="0.25">
      <c r="A93" s="27" t="s">
        <v>82</v>
      </c>
      <c r="B93" s="33">
        <v>1656</v>
      </c>
      <c r="C93" s="28" t="s">
        <v>4</v>
      </c>
      <c r="D93" s="28">
        <v>1104</v>
      </c>
    </row>
    <row r="94" spans="1:4" s="20" customFormat="1" x14ac:dyDescent="0.25">
      <c r="A94" s="27" t="s">
        <v>28</v>
      </c>
      <c r="B94" s="33">
        <v>3136.07</v>
      </c>
      <c r="C94" s="28" t="s">
        <v>4</v>
      </c>
      <c r="D94" s="28">
        <v>2208.5</v>
      </c>
    </row>
    <row r="95" spans="1:4" ht="42.75" x14ac:dyDescent="0.25">
      <c r="A95" s="19" t="s">
        <v>25</v>
      </c>
      <c r="B95" s="32">
        <f>SUM(B96:B105)</f>
        <v>130315.48</v>
      </c>
      <c r="C95" s="55" t="s">
        <v>162</v>
      </c>
      <c r="D95" s="18"/>
    </row>
    <row r="96" spans="1:4" s="20" customFormat="1" x14ac:dyDescent="0.25">
      <c r="A96" s="27" t="s">
        <v>83</v>
      </c>
      <c r="B96" s="33">
        <v>3109.12</v>
      </c>
      <c r="C96" s="28" t="s">
        <v>32</v>
      </c>
      <c r="D96" s="28">
        <v>1</v>
      </c>
    </row>
    <row r="97" spans="1:8" s="20" customFormat="1" ht="15" customHeight="1" x14ac:dyDescent="0.25">
      <c r="A97" s="27" t="s">
        <v>92</v>
      </c>
      <c r="B97" s="33">
        <v>873.22</v>
      </c>
      <c r="C97" s="28" t="s">
        <v>87</v>
      </c>
      <c r="D97" s="28">
        <v>2</v>
      </c>
    </row>
    <row r="98" spans="1:8" s="20" customFormat="1" x14ac:dyDescent="0.25">
      <c r="A98" s="27" t="s">
        <v>102</v>
      </c>
      <c r="B98" s="33">
        <v>209.4</v>
      </c>
      <c r="C98" s="28" t="s">
        <v>4</v>
      </c>
      <c r="D98" s="28">
        <v>12317.89</v>
      </c>
    </row>
    <row r="99" spans="1:8" s="20" customFormat="1" x14ac:dyDescent="0.25">
      <c r="A99" s="27" t="s">
        <v>39</v>
      </c>
      <c r="B99" s="33">
        <v>1000.6</v>
      </c>
      <c r="C99" s="28" t="s">
        <v>87</v>
      </c>
      <c r="D99" s="28">
        <v>20</v>
      </c>
    </row>
    <row r="100" spans="1:8" s="20" customFormat="1" x14ac:dyDescent="0.25">
      <c r="A100" s="27" t="s">
        <v>110</v>
      </c>
      <c r="B100" s="33">
        <v>3779.33</v>
      </c>
      <c r="C100" s="28" t="s">
        <v>87</v>
      </c>
      <c r="D100" s="28">
        <v>1</v>
      </c>
    </row>
    <row r="101" spans="1:8" s="20" customFormat="1" x14ac:dyDescent="0.25">
      <c r="A101" s="27" t="s">
        <v>113</v>
      </c>
      <c r="B101" s="33">
        <v>1580.48</v>
      </c>
      <c r="C101" s="28" t="s">
        <v>5</v>
      </c>
      <c r="D101" s="28">
        <v>4</v>
      </c>
    </row>
    <row r="102" spans="1:8" s="20" customFormat="1" x14ac:dyDescent="0.25">
      <c r="A102" s="27" t="s">
        <v>132</v>
      </c>
      <c r="B102" s="33">
        <v>64244.639999999999</v>
      </c>
      <c r="C102" s="28" t="s">
        <v>4</v>
      </c>
      <c r="D102" s="28">
        <v>26222.3</v>
      </c>
    </row>
    <row r="103" spans="1:8" s="20" customFormat="1" x14ac:dyDescent="0.25">
      <c r="A103" s="27" t="s">
        <v>133</v>
      </c>
      <c r="B103" s="33">
        <v>54434.11</v>
      </c>
      <c r="C103" s="28" t="s">
        <v>4</v>
      </c>
      <c r="D103" s="28">
        <v>22218</v>
      </c>
    </row>
    <row r="104" spans="1:8" s="20" customFormat="1" x14ac:dyDescent="0.25">
      <c r="A104" s="27" t="s">
        <v>137</v>
      </c>
      <c r="B104" s="33">
        <v>636.12</v>
      </c>
      <c r="C104" s="28" t="s">
        <v>87</v>
      </c>
      <c r="D104" s="28">
        <v>1</v>
      </c>
    </row>
    <row r="105" spans="1:8" s="20" customFormat="1" x14ac:dyDescent="0.25">
      <c r="A105" s="27" t="s">
        <v>138</v>
      </c>
      <c r="B105" s="33">
        <v>448.46</v>
      </c>
      <c r="C105" s="28" t="s">
        <v>87</v>
      </c>
      <c r="D105" s="28">
        <v>1</v>
      </c>
    </row>
    <row r="106" spans="1:8" x14ac:dyDescent="0.25">
      <c r="A106" s="19" t="s">
        <v>26</v>
      </c>
      <c r="B106" s="32">
        <f>B107</f>
        <v>6000</v>
      </c>
      <c r="C106" s="55" t="s">
        <v>162</v>
      </c>
      <c r="D106" s="18"/>
    </row>
    <row r="107" spans="1:8" ht="30" x14ac:dyDescent="0.25">
      <c r="A107" s="24" t="s">
        <v>47</v>
      </c>
      <c r="B107" s="35">
        <f>D107*5*12</f>
        <v>6000</v>
      </c>
      <c r="C107" s="25" t="s">
        <v>6</v>
      </c>
      <c r="D107" s="21">
        <v>100</v>
      </c>
    </row>
    <row r="108" spans="1:8" x14ac:dyDescent="0.25">
      <c r="A108" s="16" t="s">
        <v>158</v>
      </c>
      <c r="B108" s="32">
        <f>B13+B16+B19+B22+B29+B53+B80+B81+B82+B83+B86+B89+B92+B95</f>
        <v>1229198.94</v>
      </c>
      <c r="C108" s="55" t="s">
        <v>162</v>
      </c>
      <c r="D108" s="18"/>
      <c r="H108" s="1" t="b">
        <f>B108='Работы 2019'!C83</f>
        <v>1</v>
      </c>
    </row>
    <row r="109" spans="1:8" x14ac:dyDescent="0.25">
      <c r="A109" s="16" t="s">
        <v>159</v>
      </c>
      <c r="B109" s="32">
        <f>B108*1.2+B106</f>
        <v>1481038.7279999999</v>
      </c>
      <c r="C109" s="55" t="s">
        <v>162</v>
      </c>
      <c r="D109" s="18"/>
    </row>
    <row r="110" spans="1:8" x14ac:dyDescent="0.25">
      <c r="A110" s="16" t="s">
        <v>160</v>
      </c>
      <c r="B110" s="32">
        <f>B4+B6+B9-B109</f>
        <v>271863.04820000054</v>
      </c>
      <c r="C110" s="55" t="s">
        <v>162</v>
      </c>
      <c r="D110" s="18"/>
    </row>
    <row r="111" spans="1:8" ht="28.5" x14ac:dyDescent="0.25">
      <c r="A111" s="19" t="s">
        <v>161</v>
      </c>
      <c r="B111" s="32">
        <f>B110+B8</f>
        <v>374752.45820000069</v>
      </c>
      <c r="C111" s="55" t="s">
        <v>162</v>
      </c>
      <c r="D111" s="18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3"/>
  <sheetViews>
    <sheetView workbookViewId="0">
      <pane ySplit="3" topLeftCell="A61" activePane="bottomLeft" state="frozen"/>
      <selection pane="bottomLeft" activeCell="G83" sqref="G83"/>
    </sheetView>
  </sheetViews>
  <sheetFormatPr defaultRowHeight="15" x14ac:dyDescent="0.25"/>
  <cols>
    <col min="1" max="1" width="9.140625" style="44"/>
    <col min="2" max="2" width="77.5703125" customWidth="1"/>
    <col min="3" max="3" width="16.140625" customWidth="1"/>
    <col min="4" max="4" width="13" style="44" customWidth="1"/>
    <col min="5" max="5" width="13" customWidth="1"/>
  </cols>
  <sheetData>
    <row r="1" spans="1:5" x14ac:dyDescent="0.25">
      <c r="B1" s="36" t="s">
        <v>75</v>
      </c>
      <c r="C1" s="36"/>
      <c r="E1" s="36"/>
    </row>
    <row r="2" spans="1:5" x14ac:dyDescent="0.25">
      <c r="B2" s="36" t="s">
        <v>45</v>
      </c>
      <c r="C2" s="36"/>
      <c r="E2" s="36"/>
    </row>
    <row r="3" spans="1:5" x14ac:dyDescent="0.25">
      <c r="A3" s="45" t="s">
        <v>151</v>
      </c>
      <c r="B3" s="38" t="s">
        <v>44</v>
      </c>
      <c r="C3" s="38" t="s">
        <v>76</v>
      </c>
      <c r="D3" s="38" t="s">
        <v>43</v>
      </c>
      <c r="E3" s="38" t="s">
        <v>42</v>
      </c>
    </row>
    <row r="4" spans="1:5" x14ac:dyDescent="0.25">
      <c r="A4" s="40">
        <v>6</v>
      </c>
      <c r="B4" s="43" t="s">
        <v>77</v>
      </c>
      <c r="C4" s="41">
        <v>5226.28</v>
      </c>
      <c r="D4" s="42" t="s">
        <v>31</v>
      </c>
      <c r="E4" s="41">
        <v>4</v>
      </c>
    </row>
    <row r="5" spans="1:5" x14ac:dyDescent="0.25">
      <c r="A5" s="40">
        <v>3</v>
      </c>
      <c r="B5" s="43" t="s">
        <v>78</v>
      </c>
      <c r="C5" s="41">
        <v>54929.89</v>
      </c>
      <c r="D5" s="42" t="s">
        <v>14</v>
      </c>
      <c r="E5" s="41">
        <v>1037</v>
      </c>
    </row>
    <row r="6" spans="1:5" x14ac:dyDescent="0.25">
      <c r="A6" s="40">
        <v>3</v>
      </c>
      <c r="B6" s="43" t="s">
        <v>79</v>
      </c>
      <c r="C6" s="41">
        <v>54982.86</v>
      </c>
      <c r="D6" s="42" t="s">
        <v>14</v>
      </c>
      <c r="E6" s="41">
        <v>1038</v>
      </c>
    </row>
    <row r="7" spans="1:5" x14ac:dyDescent="0.25">
      <c r="A7" s="40">
        <v>6</v>
      </c>
      <c r="B7" s="43" t="s">
        <v>41</v>
      </c>
      <c r="C7" s="41">
        <v>3391.71</v>
      </c>
      <c r="D7" s="42" t="s">
        <v>40</v>
      </c>
      <c r="E7" s="41">
        <v>7</v>
      </c>
    </row>
    <row r="8" spans="1:5" x14ac:dyDescent="0.25">
      <c r="A8" s="40">
        <v>4</v>
      </c>
      <c r="B8" s="43" t="s">
        <v>80</v>
      </c>
      <c r="C8" s="41">
        <v>2400.19</v>
      </c>
      <c r="D8" s="42" t="s">
        <v>4</v>
      </c>
      <c r="E8" s="41">
        <v>26668.799999999999</v>
      </c>
    </row>
    <row r="9" spans="1:5" x14ac:dyDescent="0.25">
      <c r="A9" s="40">
        <v>4</v>
      </c>
      <c r="B9" s="43" t="s">
        <v>81</v>
      </c>
      <c r="C9" s="41">
        <v>2399.81</v>
      </c>
      <c r="D9" s="42" t="s">
        <v>4</v>
      </c>
      <c r="E9" s="41">
        <v>26664.6</v>
      </c>
    </row>
    <row r="10" spans="1:5" x14ac:dyDescent="0.25">
      <c r="A10" s="40">
        <v>13</v>
      </c>
      <c r="B10" s="43" t="s">
        <v>82</v>
      </c>
      <c r="C10" s="41">
        <v>1656</v>
      </c>
      <c r="D10" s="42" t="s">
        <v>4</v>
      </c>
      <c r="E10" s="41">
        <v>1104</v>
      </c>
    </row>
    <row r="11" spans="1:5" x14ac:dyDescent="0.25">
      <c r="A11" s="40">
        <v>13</v>
      </c>
      <c r="B11" s="43" t="s">
        <v>28</v>
      </c>
      <c r="C11" s="41">
        <v>3136.07</v>
      </c>
      <c r="D11" s="42" t="s">
        <v>4</v>
      </c>
      <c r="E11" s="41">
        <v>2208.5</v>
      </c>
    </row>
    <row r="12" spans="1:5" x14ac:dyDescent="0.25">
      <c r="A12" s="40">
        <v>14</v>
      </c>
      <c r="B12" s="43" t="s">
        <v>83</v>
      </c>
      <c r="C12" s="41">
        <v>3109.12</v>
      </c>
      <c r="D12" s="42" t="s">
        <v>32</v>
      </c>
      <c r="E12" s="41">
        <v>1</v>
      </c>
    </row>
    <row r="13" spans="1:5" x14ac:dyDescent="0.25">
      <c r="A13" s="40">
        <v>5</v>
      </c>
      <c r="B13" s="43" t="s">
        <v>84</v>
      </c>
      <c r="C13" s="41">
        <v>431</v>
      </c>
      <c r="D13" s="42" t="s">
        <v>4</v>
      </c>
      <c r="E13" s="41">
        <v>0.62</v>
      </c>
    </row>
    <row r="14" spans="1:5" x14ac:dyDescent="0.25">
      <c r="A14" s="40">
        <v>6</v>
      </c>
      <c r="B14" s="43" t="s">
        <v>30</v>
      </c>
      <c r="C14" s="41">
        <v>8902.9599999999991</v>
      </c>
      <c r="D14" s="42" t="s">
        <v>31</v>
      </c>
      <c r="E14" s="41">
        <v>11</v>
      </c>
    </row>
    <row r="15" spans="1:5" x14ac:dyDescent="0.25">
      <c r="A15" s="40">
        <v>6</v>
      </c>
      <c r="B15" s="43" t="s">
        <v>85</v>
      </c>
      <c r="C15" s="41">
        <v>40451</v>
      </c>
      <c r="D15" s="42" t="s">
        <v>31</v>
      </c>
      <c r="E15" s="41">
        <v>1</v>
      </c>
    </row>
    <row r="16" spans="1:5" x14ac:dyDescent="0.25">
      <c r="A16" s="40">
        <v>5</v>
      </c>
      <c r="B16" s="43" t="s">
        <v>86</v>
      </c>
      <c r="C16" s="41">
        <v>2143.8000000000002</v>
      </c>
      <c r="D16" s="42" t="s">
        <v>87</v>
      </c>
      <c r="E16" s="41">
        <v>27</v>
      </c>
    </row>
    <row r="17" spans="1:5" x14ac:dyDescent="0.25">
      <c r="A17" s="40">
        <v>5</v>
      </c>
      <c r="B17" s="43" t="s">
        <v>88</v>
      </c>
      <c r="C17" s="41">
        <v>186.91</v>
      </c>
      <c r="D17" s="42" t="s">
        <v>87</v>
      </c>
      <c r="E17" s="41">
        <v>1</v>
      </c>
    </row>
    <row r="18" spans="1:5" x14ac:dyDescent="0.25">
      <c r="A18" s="40">
        <v>5</v>
      </c>
      <c r="B18" s="43" t="s">
        <v>89</v>
      </c>
      <c r="C18" s="41">
        <v>1383.66</v>
      </c>
      <c r="D18" s="42" t="s">
        <v>87</v>
      </c>
      <c r="E18" s="41">
        <v>6</v>
      </c>
    </row>
    <row r="19" spans="1:5" x14ac:dyDescent="0.25">
      <c r="A19" s="40">
        <v>6</v>
      </c>
      <c r="B19" s="43" t="s">
        <v>90</v>
      </c>
      <c r="C19" s="41">
        <v>716.12</v>
      </c>
      <c r="D19" s="42" t="s">
        <v>5</v>
      </c>
      <c r="E19" s="41">
        <v>4</v>
      </c>
    </row>
    <row r="20" spans="1:5" x14ac:dyDescent="0.25">
      <c r="A20" s="40">
        <v>6</v>
      </c>
      <c r="B20" s="43" t="s">
        <v>90</v>
      </c>
      <c r="C20" s="41">
        <v>939.4</v>
      </c>
      <c r="D20" s="42" t="s">
        <v>5</v>
      </c>
      <c r="E20" s="41">
        <v>4</v>
      </c>
    </row>
    <row r="21" spans="1:5" x14ac:dyDescent="0.25">
      <c r="A21" s="40">
        <v>5</v>
      </c>
      <c r="B21" s="43" t="s">
        <v>91</v>
      </c>
      <c r="C21" s="41">
        <v>736.38</v>
      </c>
      <c r="D21" s="42" t="s">
        <v>5</v>
      </c>
      <c r="E21" s="41">
        <v>3.2</v>
      </c>
    </row>
    <row r="22" spans="1:5" x14ac:dyDescent="0.25">
      <c r="A22" s="40">
        <v>14</v>
      </c>
      <c r="B22" s="43" t="s">
        <v>92</v>
      </c>
      <c r="C22" s="41">
        <v>873.22</v>
      </c>
      <c r="D22" s="42" t="s">
        <v>87</v>
      </c>
      <c r="E22" s="41">
        <v>2</v>
      </c>
    </row>
    <row r="23" spans="1:5" x14ac:dyDescent="0.25">
      <c r="A23" s="40">
        <v>6</v>
      </c>
      <c r="B23" s="43" t="s">
        <v>93</v>
      </c>
      <c r="C23" s="41">
        <v>697.08</v>
      </c>
      <c r="D23" s="42" t="s">
        <v>87</v>
      </c>
      <c r="E23" s="41">
        <v>3</v>
      </c>
    </row>
    <row r="24" spans="1:5" x14ac:dyDescent="0.25">
      <c r="A24" s="40">
        <v>5</v>
      </c>
      <c r="B24" s="43" t="s">
        <v>94</v>
      </c>
      <c r="C24" s="41">
        <v>68838</v>
      </c>
      <c r="D24" s="42" t="s">
        <v>95</v>
      </c>
      <c r="E24" s="41">
        <v>1</v>
      </c>
    </row>
    <row r="25" spans="1:5" x14ac:dyDescent="0.25">
      <c r="A25" s="40">
        <v>5</v>
      </c>
      <c r="B25" s="43" t="s">
        <v>96</v>
      </c>
      <c r="C25" s="41">
        <v>92305</v>
      </c>
      <c r="D25" s="42" t="s">
        <v>95</v>
      </c>
      <c r="E25" s="41">
        <v>1</v>
      </c>
    </row>
    <row r="26" spans="1:5" x14ac:dyDescent="0.25">
      <c r="A26" s="40">
        <v>6</v>
      </c>
      <c r="B26" s="43" t="s">
        <v>97</v>
      </c>
      <c r="C26" s="41">
        <v>1000</v>
      </c>
      <c r="D26" s="42" t="s">
        <v>98</v>
      </c>
      <c r="E26" s="41">
        <v>10</v>
      </c>
    </row>
    <row r="27" spans="1:5" x14ac:dyDescent="0.25">
      <c r="A27" s="40">
        <v>6</v>
      </c>
      <c r="B27" s="43" t="s">
        <v>99</v>
      </c>
      <c r="C27" s="41">
        <v>9745.5</v>
      </c>
      <c r="D27" s="42" t="s">
        <v>100</v>
      </c>
      <c r="E27" s="41">
        <v>1</v>
      </c>
    </row>
    <row r="28" spans="1:5" x14ac:dyDescent="0.25">
      <c r="A28" s="40">
        <v>5</v>
      </c>
      <c r="B28" s="43" t="s">
        <v>101</v>
      </c>
      <c r="C28" s="41">
        <v>333.38</v>
      </c>
      <c r="D28" s="42" t="s">
        <v>87</v>
      </c>
      <c r="E28" s="41">
        <v>1</v>
      </c>
    </row>
    <row r="29" spans="1:5" x14ac:dyDescent="0.25">
      <c r="A29" s="40">
        <v>14</v>
      </c>
      <c r="B29" s="43" t="s">
        <v>102</v>
      </c>
      <c r="C29" s="41">
        <v>209.4</v>
      </c>
      <c r="D29" s="42" t="s">
        <v>4</v>
      </c>
      <c r="E29" s="41">
        <v>12317.89</v>
      </c>
    </row>
    <row r="30" spans="1:5" x14ac:dyDescent="0.25">
      <c r="A30" s="40">
        <v>5</v>
      </c>
      <c r="B30" s="43" t="s">
        <v>103</v>
      </c>
      <c r="C30" s="41">
        <v>1359.23</v>
      </c>
      <c r="D30" s="42" t="s">
        <v>5</v>
      </c>
      <c r="E30" s="41">
        <v>29</v>
      </c>
    </row>
    <row r="31" spans="1:5" x14ac:dyDescent="0.25">
      <c r="A31" s="40">
        <v>6</v>
      </c>
      <c r="B31" s="43" t="s">
        <v>104</v>
      </c>
      <c r="C31" s="41">
        <v>1614.39</v>
      </c>
      <c r="D31" s="42" t="s">
        <v>100</v>
      </c>
      <c r="E31" s="41">
        <v>1</v>
      </c>
    </row>
    <row r="32" spans="1:5" x14ac:dyDescent="0.25">
      <c r="A32" s="40">
        <v>14</v>
      </c>
      <c r="B32" s="43" t="s">
        <v>39</v>
      </c>
      <c r="C32" s="41">
        <v>1000.6</v>
      </c>
      <c r="D32" s="42" t="s">
        <v>87</v>
      </c>
      <c r="E32" s="41">
        <v>20</v>
      </c>
    </row>
    <row r="33" spans="1:5" x14ac:dyDescent="0.25">
      <c r="A33" s="40">
        <v>6</v>
      </c>
      <c r="B33" s="43" t="s">
        <v>105</v>
      </c>
      <c r="C33" s="41">
        <v>1122.8</v>
      </c>
      <c r="D33" s="42" t="s">
        <v>5</v>
      </c>
      <c r="E33" s="41">
        <v>4</v>
      </c>
    </row>
    <row r="34" spans="1:5" x14ac:dyDescent="0.25">
      <c r="A34" s="40">
        <v>5</v>
      </c>
      <c r="B34" s="43" t="s">
        <v>106</v>
      </c>
      <c r="C34" s="41">
        <v>7900.24</v>
      </c>
      <c r="D34" s="42" t="s">
        <v>87</v>
      </c>
      <c r="E34" s="41">
        <v>34</v>
      </c>
    </row>
    <row r="35" spans="1:5" x14ac:dyDescent="0.25">
      <c r="A35" s="40">
        <v>10</v>
      </c>
      <c r="B35" s="43" t="s">
        <v>107</v>
      </c>
      <c r="C35" s="41">
        <v>1377.6</v>
      </c>
      <c r="D35" s="42" t="s">
        <v>5</v>
      </c>
      <c r="E35" s="41">
        <v>5</v>
      </c>
    </row>
    <row r="36" spans="1:5" x14ac:dyDescent="0.25">
      <c r="A36" s="40">
        <v>6</v>
      </c>
      <c r="B36" s="43" t="s">
        <v>108</v>
      </c>
      <c r="C36" s="41">
        <v>14283.92</v>
      </c>
      <c r="D36" s="42" t="s">
        <v>109</v>
      </c>
      <c r="E36" s="41">
        <v>8</v>
      </c>
    </row>
    <row r="37" spans="1:5" x14ac:dyDescent="0.25">
      <c r="A37" s="40">
        <v>14</v>
      </c>
      <c r="B37" s="43" t="s">
        <v>110</v>
      </c>
      <c r="C37" s="41">
        <v>3779.33</v>
      </c>
      <c r="D37" s="42" t="s">
        <v>87</v>
      </c>
      <c r="E37" s="41">
        <v>1</v>
      </c>
    </row>
    <row r="38" spans="1:5" x14ac:dyDescent="0.25">
      <c r="A38" s="40">
        <v>5</v>
      </c>
      <c r="B38" s="43" t="s">
        <v>111</v>
      </c>
      <c r="C38" s="41">
        <v>142912</v>
      </c>
      <c r="D38" s="42" t="s">
        <v>5</v>
      </c>
      <c r="E38" s="41">
        <v>88</v>
      </c>
    </row>
    <row r="39" spans="1:5" x14ac:dyDescent="0.25">
      <c r="A39" s="40">
        <v>5</v>
      </c>
      <c r="B39" s="43" t="s">
        <v>112</v>
      </c>
      <c r="C39" s="41">
        <v>3373.98</v>
      </c>
      <c r="D39" s="42" t="s">
        <v>87</v>
      </c>
      <c r="E39" s="41">
        <v>1</v>
      </c>
    </row>
    <row r="40" spans="1:5" x14ac:dyDescent="0.25">
      <c r="A40" s="40">
        <v>14</v>
      </c>
      <c r="B40" s="43" t="s">
        <v>113</v>
      </c>
      <c r="C40" s="41">
        <v>1580.48</v>
      </c>
      <c r="D40" s="42" t="s">
        <v>5</v>
      </c>
      <c r="E40" s="41">
        <v>4</v>
      </c>
    </row>
    <row r="41" spans="1:5" x14ac:dyDescent="0.25">
      <c r="A41" s="40">
        <v>5</v>
      </c>
      <c r="B41" s="43" t="s">
        <v>114</v>
      </c>
      <c r="C41" s="41">
        <v>575.41</v>
      </c>
      <c r="D41" s="42" t="s">
        <v>4</v>
      </c>
      <c r="E41" s="41">
        <v>0.52</v>
      </c>
    </row>
    <row r="42" spans="1:5" x14ac:dyDescent="0.25">
      <c r="A42" s="40">
        <v>6</v>
      </c>
      <c r="B42" s="43" t="s">
        <v>115</v>
      </c>
      <c r="C42" s="41">
        <v>10979.82</v>
      </c>
      <c r="D42" s="42" t="s">
        <v>87</v>
      </c>
      <c r="E42" s="41">
        <v>18</v>
      </c>
    </row>
    <row r="43" spans="1:5" x14ac:dyDescent="0.25">
      <c r="A43" s="40">
        <v>6</v>
      </c>
      <c r="B43" s="43" t="s">
        <v>116</v>
      </c>
      <c r="C43" s="41">
        <v>954.41</v>
      </c>
      <c r="D43" s="42" t="s">
        <v>87</v>
      </c>
      <c r="E43" s="41">
        <v>1</v>
      </c>
    </row>
    <row r="44" spans="1:5" x14ac:dyDescent="0.25">
      <c r="A44" s="40">
        <v>6</v>
      </c>
      <c r="B44" s="43" t="s">
        <v>117</v>
      </c>
      <c r="C44" s="41">
        <v>9879.98</v>
      </c>
      <c r="D44" s="42" t="s">
        <v>87</v>
      </c>
      <c r="E44" s="41">
        <v>2</v>
      </c>
    </row>
    <row r="45" spans="1:5" x14ac:dyDescent="0.25">
      <c r="A45" s="40">
        <v>6</v>
      </c>
      <c r="B45" s="43" t="s">
        <v>118</v>
      </c>
      <c r="C45" s="41">
        <v>4675.2</v>
      </c>
      <c r="D45" s="42" t="s">
        <v>87</v>
      </c>
      <c r="E45" s="41">
        <v>1</v>
      </c>
    </row>
    <row r="46" spans="1:5" x14ac:dyDescent="0.25">
      <c r="A46" s="40">
        <v>6</v>
      </c>
      <c r="B46" s="43" t="s">
        <v>119</v>
      </c>
      <c r="C46" s="41">
        <v>36645.96</v>
      </c>
      <c r="D46" s="42" t="s">
        <v>87</v>
      </c>
      <c r="E46" s="41">
        <v>26</v>
      </c>
    </row>
    <row r="47" spans="1:5" x14ac:dyDescent="0.25">
      <c r="A47" s="40">
        <v>6</v>
      </c>
      <c r="B47" s="43" t="s">
        <v>120</v>
      </c>
      <c r="C47" s="41">
        <v>18048</v>
      </c>
      <c r="D47" s="42" t="s">
        <v>5</v>
      </c>
      <c r="E47" s="41">
        <v>12</v>
      </c>
    </row>
    <row r="48" spans="1:5" x14ac:dyDescent="0.25">
      <c r="A48" s="40">
        <v>6</v>
      </c>
      <c r="B48" s="43" t="s">
        <v>121</v>
      </c>
      <c r="C48" s="41">
        <v>12492</v>
      </c>
      <c r="D48" s="42" t="s">
        <v>5</v>
      </c>
      <c r="E48" s="41">
        <v>7.2</v>
      </c>
    </row>
    <row r="49" spans="1:5" x14ac:dyDescent="0.25">
      <c r="A49" s="40">
        <v>6</v>
      </c>
      <c r="B49" s="43" t="s">
        <v>122</v>
      </c>
      <c r="C49" s="41">
        <v>4419</v>
      </c>
      <c r="D49" s="42" t="s">
        <v>5</v>
      </c>
      <c r="E49" s="41">
        <v>3</v>
      </c>
    </row>
    <row r="50" spans="1:5" x14ac:dyDescent="0.25">
      <c r="A50" s="40">
        <v>6</v>
      </c>
      <c r="B50" s="43" t="s">
        <v>123</v>
      </c>
      <c r="C50" s="41">
        <v>911.2</v>
      </c>
      <c r="D50" s="42" t="s">
        <v>87</v>
      </c>
      <c r="E50" s="41">
        <v>1</v>
      </c>
    </row>
    <row r="51" spans="1:5" x14ac:dyDescent="0.25">
      <c r="A51" s="40">
        <v>6</v>
      </c>
      <c r="B51" s="43" t="s">
        <v>124</v>
      </c>
      <c r="C51" s="41">
        <v>4657.8999999999996</v>
      </c>
      <c r="D51" s="42" t="s">
        <v>87</v>
      </c>
      <c r="E51" s="41">
        <v>5</v>
      </c>
    </row>
    <row r="52" spans="1:5" x14ac:dyDescent="0.25">
      <c r="A52" s="40">
        <v>6</v>
      </c>
      <c r="B52" s="43" t="s">
        <v>125</v>
      </c>
      <c r="C52" s="41">
        <v>4147.5</v>
      </c>
      <c r="D52" s="42" t="s">
        <v>5</v>
      </c>
      <c r="E52" s="41">
        <v>2.5</v>
      </c>
    </row>
    <row r="53" spans="1:5" x14ac:dyDescent="0.25">
      <c r="A53" s="40">
        <v>12</v>
      </c>
      <c r="B53" s="43" t="s">
        <v>126</v>
      </c>
      <c r="C53" s="41">
        <v>21335.040000000001</v>
      </c>
      <c r="D53" s="42" t="s">
        <v>4</v>
      </c>
      <c r="E53" s="41">
        <v>26668.799999999999</v>
      </c>
    </row>
    <row r="54" spans="1:5" x14ac:dyDescent="0.25">
      <c r="A54" s="40">
        <v>12</v>
      </c>
      <c r="B54" s="43" t="s">
        <v>127</v>
      </c>
      <c r="C54" s="41">
        <v>23998.14</v>
      </c>
      <c r="D54" s="42" t="s">
        <v>4</v>
      </c>
      <c r="E54" s="41">
        <v>26664.6</v>
      </c>
    </row>
    <row r="55" spans="1:5" x14ac:dyDescent="0.25">
      <c r="A55" s="40">
        <v>11</v>
      </c>
      <c r="B55" s="43" t="s">
        <v>128</v>
      </c>
      <c r="C55" s="41">
        <v>6132.86</v>
      </c>
      <c r="D55" s="42" t="s">
        <v>4</v>
      </c>
      <c r="E55" s="41">
        <v>26664.6</v>
      </c>
    </row>
    <row r="56" spans="1:5" x14ac:dyDescent="0.25">
      <c r="A56" s="40">
        <v>11</v>
      </c>
      <c r="B56" s="43" t="s">
        <v>129</v>
      </c>
      <c r="C56" s="41">
        <v>5600.45</v>
      </c>
      <c r="D56" s="42" t="s">
        <v>4</v>
      </c>
      <c r="E56" s="41">
        <v>26668.799999999999</v>
      </c>
    </row>
    <row r="57" spans="1:5" x14ac:dyDescent="0.25">
      <c r="A57" s="40">
        <v>2</v>
      </c>
      <c r="B57" s="43" t="s">
        <v>130</v>
      </c>
      <c r="C57" s="41">
        <v>35721.25</v>
      </c>
      <c r="D57" s="42" t="s">
        <v>4</v>
      </c>
      <c r="E57" s="41">
        <v>22466.2</v>
      </c>
    </row>
    <row r="58" spans="1:5" x14ac:dyDescent="0.25">
      <c r="A58" s="40">
        <v>2</v>
      </c>
      <c r="B58" s="43" t="s">
        <v>131</v>
      </c>
      <c r="C58" s="41">
        <v>44257.440000000002</v>
      </c>
      <c r="D58" s="42" t="s">
        <v>4</v>
      </c>
      <c r="E58" s="41">
        <v>26661.1</v>
      </c>
    </row>
    <row r="59" spans="1:5" x14ac:dyDescent="0.25">
      <c r="A59" s="40">
        <v>14</v>
      </c>
      <c r="B59" s="43" t="s">
        <v>132</v>
      </c>
      <c r="C59" s="41">
        <v>64244.639999999999</v>
      </c>
      <c r="D59" s="42" t="s">
        <v>4</v>
      </c>
      <c r="E59" s="41">
        <v>26222.3</v>
      </c>
    </row>
    <row r="60" spans="1:5" x14ac:dyDescent="0.25">
      <c r="A60" s="40">
        <v>14</v>
      </c>
      <c r="B60" s="43" t="s">
        <v>133</v>
      </c>
      <c r="C60" s="41">
        <v>54434.11</v>
      </c>
      <c r="D60" s="42" t="s">
        <v>4</v>
      </c>
      <c r="E60" s="41">
        <v>22218</v>
      </c>
    </row>
    <row r="61" spans="1:5" x14ac:dyDescent="0.25">
      <c r="A61" s="40">
        <v>5</v>
      </c>
      <c r="B61" s="43" t="s">
        <v>134</v>
      </c>
      <c r="C61" s="41">
        <v>2988</v>
      </c>
      <c r="D61" s="42" t="s">
        <v>5</v>
      </c>
      <c r="E61" s="41">
        <v>120</v>
      </c>
    </row>
    <row r="62" spans="1:5" x14ac:dyDescent="0.25">
      <c r="A62" s="40">
        <v>1</v>
      </c>
      <c r="B62" s="43" t="s">
        <v>135</v>
      </c>
      <c r="C62" s="41">
        <v>100274.69</v>
      </c>
      <c r="D62" s="42" t="s">
        <v>4</v>
      </c>
      <c r="E62" s="41">
        <v>26668.799999999999</v>
      </c>
    </row>
    <row r="63" spans="1:5" x14ac:dyDescent="0.25">
      <c r="A63" s="40">
        <v>1</v>
      </c>
      <c r="B63" s="43" t="s">
        <v>136</v>
      </c>
      <c r="C63" s="41">
        <v>105325.17</v>
      </c>
      <c r="D63" s="42" t="s">
        <v>4</v>
      </c>
      <c r="E63" s="41">
        <v>26664.6</v>
      </c>
    </row>
    <row r="64" spans="1:5" x14ac:dyDescent="0.25">
      <c r="A64" s="40">
        <v>14</v>
      </c>
      <c r="B64" s="43" t="s">
        <v>137</v>
      </c>
      <c r="C64" s="41">
        <v>636.12</v>
      </c>
      <c r="D64" s="42" t="s">
        <v>87</v>
      </c>
      <c r="E64" s="41">
        <v>1</v>
      </c>
    </row>
    <row r="65" spans="1:5" x14ac:dyDescent="0.25">
      <c r="A65" s="40">
        <v>14</v>
      </c>
      <c r="B65" s="43" t="s">
        <v>138</v>
      </c>
      <c r="C65" s="41">
        <v>448.46</v>
      </c>
      <c r="D65" s="42" t="s">
        <v>87</v>
      </c>
      <c r="E65" s="41">
        <v>1</v>
      </c>
    </row>
    <row r="66" spans="1:5" x14ac:dyDescent="0.25">
      <c r="A66" s="40">
        <v>5</v>
      </c>
      <c r="B66" s="43" t="s">
        <v>139</v>
      </c>
      <c r="C66" s="41">
        <v>2318.88</v>
      </c>
      <c r="D66" s="42" t="s">
        <v>87</v>
      </c>
      <c r="E66" s="41">
        <v>12</v>
      </c>
    </row>
    <row r="67" spans="1:5" x14ac:dyDescent="0.25">
      <c r="A67" s="40">
        <v>6</v>
      </c>
      <c r="B67" s="43" t="s">
        <v>29</v>
      </c>
      <c r="C67" s="41">
        <v>179.6</v>
      </c>
      <c r="D67" s="42" t="s">
        <v>87</v>
      </c>
      <c r="E67" s="41">
        <v>1</v>
      </c>
    </row>
    <row r="68" spans="1:5" x14ac:dyDescent="0.25">
      <c r="A68" s="40">
        <v>5</v>
      </c>
      <c r="B68" s="43" t="s">
        <v>140</v>
      </c>
      <c r="C68" s="41">
        <v>1120.56</v>
      </c>
      <c r="D68" s="42" t="s">
        <v>87</v>
      </c>
      <c r="E68" s="41">
        <v>6</v>
      </c>
    </row>
    <row r="69" spans="1:5" x14ac:dyDescent="0.25">
      <c r="A69" s="40">
        <v>5</v>
      </c>
      <c r="B69" s="43" t="s">
        <v>141</v>
      </c>
      <c r="C69" s="41">
        <v>126.35</v>
      </c>
      <c r="D69" s="42" t="s">
        <v>4</v>
      </c>
      <c r="E69" s="41">
        <v>0.3</v>
      </c>
    </row>
    <row r="70" spans="1:5" x14ac:dyDescent="0.25">
      <c r="A70" s="40">
        <v>10</v>
      </c>
      <c r="B70" s="43" t="s">
        <v>38</v>
      </c>
      <c r="C70" s="41">
        <v>1624.55</v>
      </c>
      <c r="D70" s="42" t="s">
        <v>87</v>
      </c>
      <c r="E70" s="41">
        <v>5</v>
      </c>
    </row>
    <row r="71" spans="1:5" x14ac:dyDescent="0.25">
      <c r="A71" s="40">
        <v>4</v>
      </c>
      <c r="B71" s="43" t="s">
        <v>142</v>
      </c>
      <c r="C71" s="41">
        <v>2133.5</v>
      </c>
      <c r="D71" s="42" t="s">
        <v>4</v>
      </c>
      <c r="E71" s="41">
        <v>26668.799999999999</v>
      </c>
    </row>
    <row r="72" spans="1:5" x14ac:dyDescent="0.25">
      <c r="A72" s="40">
        <v>4</v>
      </c>
      <c r="B72" s="43" t="s">
        <v>143</v>
      </c>
      <c r="C72" s="41">
        <v>2399.81</v>
      </c>
      <c r="D72" s="42" t="s">
        <v>4</v>
      </c>
      <c r="E72" s="41">
        <v>26664.6</v>
      </c>
    </row>
    <row r="73" spans="1:5" x14ac:dyDescent="0.25">
      <c r="A73" s="40">
        <v>4</v>
      </c>
      <c r="B73" s="43" t="s">
        <v>144</v>
      </c>
      <c r="C73" s="41">
        <v>10134.14</v>
      </c>
      <c r="D73" s="42" t="s">
        <v>4</v>
      </c>
      <c r="E73" s="41">
        <v>26668.799999999999</v>
      </c>
    </row>
    <row r="74" spans="1:5" x14ac:dyDescent="0.25">
      <c r="A74" s="40">
        <v>4</v>
      </c>
      <c r="B74" s="43" t="s">
        <v>145</v>
      </c>
      <c r="C74" s="41">
        <v>10132.549999999999</v>
      </c>
      <c r="D74" s="42" t="s">
        <v>4</v>
      </c>
      <c r="E74" s="41">
        <v>26664.6</v>
      </c>
    </row>
    <row r="75" spans="1:5" x14ac:dyDescent="0.25">
      <c r="A75" s="40">
        <v>5</v>
      </c>
      <c r="B75" s="43" t="s">
        <v>33</v>
      </c>
      <c r="C75" s="41">
        <v>86.93</v>
      </c>
      <c r="D75" s="42" t="s">
        <v>87</v>
      </c>
      <c r="E75" s="41">
        <v>1</v>
      </c>
    </row>
    <row r="76" spans="1:5" x14ac:dyDescent="0.25">
      <c r="A76" s="40">
        <v>5</v>
      </c>
      <c r="B76" s="43" t="s">
        <v>34</v>
      </c>
      <c r="C76" s="41">
        <v>143.85</v>
      </c>
      <c r="D76" s="42" t="s">
        <v>87</v>
      </c>
      <c r="E76" s="41">
        <v>1</v>
      </c>
    </row>
    <row r="77" spans="1:5" x14ac:dyDescent="0.25">
      <c r="A77" s="40">
        <v>5</v>
      </c>
      <c r="B77" s="43" t="s">
        <v>146</v>
      </c>
      <c r="C77" s="41">
        <v>68838</v>
      </c>
      <c r="D77" s="42" t="s">
        <v>95</v>
      </c>
      <c r="E77" s="41">
        <v>1</v>
      </c>
    </row>
    <row r="78" spans="1:5" x14ac:dyDescent="0.25">
      <c r="A78" s="40">
        <v>6</v>
      </c>
      <c r="B78" s="43" t="s">
        <v>35</v>
      </c>
      <c r="C78" s="41">
        <v>270.14</v>
      </c>
      <c r="D78" s="42" t="s">
        <v>36</v>
      </c>
      <c r="E78" s="41">
        <v>1</v>
      </c>
    </row>
    <row r="79" spans="1:5" x14ac:dyDescent="0.25">
      <c r="A79" s="40">
        <v>5</v>
      </c>
      <c r="B79" s="43" t="s">
        <v>147</v>
      </c>
      <c r="C79" s="41">
        <v>127.08</v>
      </c>
      <c r="D79" s="42" t="s">
        <v>4</v>
      </c>
      <c r="E79" s="41">
        <v>0.2</v>
      </c>
    </row>
    <row r="80" spans="1:5" x14ac:dyDescent="0.25">
      <c r="A80" s="40">
        <v>6</v>
      </c>
      <c r="B80" s="43" t="s">
        <v>148</v>
      </c>
      <c r="C80" s="41">
        <v>6215.3</v>
      </c>
      <c r="D80" s="42" t="s">
        <v>31</v>
      </c>
      <c r="E80" s="41">
        <v>10</v>
      </c>
    </row>
    <row r="81" spans="1:5" x14ac:dyDescent="0.25">
      <c r="A81" s="40">
        <v>5</v>
      </c>
      <c r="B81" s="43" t="s">
        <v>149</v>
      </c>
      <c r="C81" s="41">
        <v>5423.76</v>
      </c>
      <c r="D81" s="42" t="s">
        <v>87</v>
      </c>
      <c r="E81" s="41">
        <v>8</v>
      </c>
    </row>
    <row r="82" spans="1:5" x14ac:dyDescent="0.25">
      <c r="A82" s="40">
        <v>5</v>
      </c>
      <c r="B82" s="43" t="s">
        <v>150</v>
      </c>
      <c r="C82" s="41">
        <v>2711.88</v>
      </c>
      <c r="D82" s="42" t="s">
        <v>87</v>
      </c>
      <c r="E82" s="41">
        <v>4</v>
      </c>
    </row>
    <row r="83" spans="1:5" x14ac:dyDescent="0.25">
      <c r="A83" s="40"/>
      <c r="B83" s="43"/>
      <c r="C83" s="39">
        <v>1229198.9399999997</v>
      </c>
      <c r="D83" s="42"/>
      <c r="E83" s="41"/>
    </row>
  </sheetData>
  <autoFilter ref="A3:E8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35" sqref="D35"/>
    </sheetView>
  </sheetViews>
  <sheetFormatPr defaultRowHeight="15" x14ac:dyDescent="0.25"/>
  <cols>
    <col min="2" max="5" width="14" customWidth="1"/>
    <col min="6" max="6" width="10.140625" customWidth="1"/>
    <col min="7" max="8" width="12.5703125" customWidth="1"/>
  </cols>
  <sheetData>
    <row r="1" spans="1:8" ht="16.5" x14ac:dyDescent="0.25">
      <c r="A1" s="62" t="s">
        <v>48</v>
      </c>
      <c r="B1" s="62"/>
      <c r="C1" s="62"/>
      <c r="D1" s="62"/>
      <c r="E1" s="62"/>
      <c r="F1" s="62"/>
      <c r="G1" s="62"/>
      <c r="H1" s="62"/>
    </row>
    <row r="2" spans="1:8" x14ac:dyDescent="0.25">
      <c r="A2" s="46"/>
      <c r="B2" s="46"/>
      <c r="C2" s="46"/>
      <c r="D2" s="46"/>
      <c r="E2" s="46"/>
      <c r="F2" s="46"/>
      <c r="G2" s="46"/>
      <c r="H2" s="46"/>
    </row>
    <row r="3" spans="1:8" s="37" customFormat="1" ht="25.5" x14ac:dyDescent="0.25">
      <c r="A3" s="52" t="s">
        <v>49</v>
      </c>
      <c r="B3" s="63" t="s">
        <v>50</v>
      </c>
      <c r="C3" s="64"/>
      <c r="D3" s="52" t="s">
        <v>51</v>
      </c>
      <c r="E3" s="52" t="s">
        <v>52</v>
      </c>
      <c r="F3" s="52" t="s">
        <v>53</v>
      </c>
      <c r="G3" s="52" t="s">
        <v>54</v>
      </c>
      <c r="H3" s="52" t="s">
        <v>55</v>
      </c>
    </row>
    <row r="4" spans="1:8" x14ac:dyDescent="0.25">
      <c r="A4" s="48" t="s">
        <v>56</v>
      </c>
      <c r="B4" s="49" t="s">
        <v>57</v>
      </c>
      <c r="C4" s="65" t="s">
        <v>58</v>
      </c>
      <c r="D4" s="65"/>
      <c r="E4" s="65"/>
      <c r="F4" s="65"/>
      <c r="G4" s="65"/>
      <c r="H4" s="66"/>
    </row>
    <row r="5" spans="1:8" x14ac:dyDescent="0.25">
      <c r="A5" s="47" t="s">
        <v>59</v>
      </c>
      <c r="B5" s="60" t="s">
        <v>60</v>
      </c>
      <c r="C5" s="61"/>
      <c r="D5" s="50">
        <v>107501.03</v>
      </c>
      <c r="E5" s="50">
        <v>87382.81</v>
      </c>
      <c r="F5" s="51">
        <v>81.290000000000006</v>
      </c>
      <c r="G5" s="52" t="s">
        <v>61</v>
      </c>
      <c r="H5" s="52" t="s">
        <v>62</v>
      </c>
    </row>
    <row r="6" spans="1:8" x14ac:dyDescent="0.25">
      <c r="A6" s="47" t="s">
        <v>59</v>
      </c>
      <c r="B6" s="60" t="s">
        <v>60</v>
      </c>
      <c r="C6" s="61"/>
      <c r="D6" s="50">
        <v>107267.35</v>
      </c>
      <c r="E6" s="50">
        <v>91103.45</v>
      </c>
      <c r="F6" s="51">
        <v>84.93</v>
      </c>
      <c r="G6" s="52" t="s">
        <v>63</v>
      </c>
      <c r="H6" s="52" t="s">
        <v>62</v>
      </c>
    </row>
    <row r="7" spans="1:8" x14ac:dyDescent="0.25">
      <c r="A7" s="47" t="s">
        <v>59</v>
      </c>
      <c r="B7" s="60" t="s">
        <v>60</v>
      </c>
      <c r="C7" s="61"/>
      <c r="D7" s="50">
        <v>108110.37</v>
      </c>
      <c r="E7" s="50">
        <v>115818.55</v>
      </c>
      <c r="F7" s="51">
        <v>107.13</v>
      </c>
      <c r="G7" s="52" t="s">
        <v>64</v>
      </c>
      <c r="H7" s="52" t="s">
        <v>62</v>
      </c>
    </row>
    <row r="8" spans="1:8" x14ac:dyDescent="0.25">
      <c r="A8" s="47" t="s">
        <v>59</v>
      </c>
      <c r="B8" s="60" t="s">
        <v>60</v>
      </c>
      <c r="C8" s="61"/>
      <c r="D8" s="50">
        <v>105002.96</v>
      </c>
      <c r="E8" s="50">
        <v>118822.11</v>
      </c>
      <c r="F8" s="51">
        <v>113.16</v>
      </c>
      <c r="G8" s="52" t="s">
        <v>65</v>
      </c>
      <c r="H8" s="52" t="s">
        <v>62</v>
      </c>
    </row>
    <row r="9" spans="1:8" x14ac:dyDescent="0.25">
      <c r="A9" s="47" t="s">
        <v>59</v>
      </c>
      <c r="B9" s="60" t="s">
        <v>60</v>
      </c>
      <c r="C9" s="61"/>
      <c r="D9" s="50">
        <v>105085.01</v>
      </c>
      <c r="E9" s="50">
        <v>148150.20000000001</v>
      </c>
      <c r="F9" s="51">
        <v>140.97999999999999</v>
      </c>
      <c r="G9" s="52" t="s">
        <v>66</v>
      </c>
      <c r="H9" s="52" t="s">
        <v>62</v>
      </c>
    </row>
    <row r="10" spans="1:8" x14ac:dyDescent="0.25">
      <c r="A10" s="47" t="s">
        <v>59</v>
      </c>
      <c r="B10" s="60" t="s">
        <v>60</v>
      </c>
      <c r="C10" s="61"/>
      <c r="D10" s="50">
        <v>107549.37</v>
      </c>
      <c r="E10" s="50">
        <v>125259.9</v>
      </c>
      <c r="F10" s="51">
        <v>116.47</v>
      </c>
      <c r="G10" s="52" t="s">
        <v>67</v>
      </c>
      <c r="H10" s="52" t="s">
        <v>62</v>
      </c>
    </row>
    <row r="11" spans="1:8" x14ac:dyDescent="0.25">
      <c r="A11" s="47" t="s">
        <v>59</v>
      </c>
      <c r="B11" s="60" t="s">
        <v>60</v>
      </c>
      <c r="C11" s="61"/>
      <c r="D11" s="50">
        <v>112227.93</v>
      </c>
      <c r="E11" s="50">
        <v>100561.92</v>
      </c>
      <c r="F11" s="51">
        <v>89.61</v>
      </c>
      <c r="G11" s="52" t="s">
        <v>68</v>
      </c>
      <c r="H11" s="52" t="s">
        <v>62</v>
      </c>
    </row>
    <row r="12" spans="1:8" x14ac:dyDescent="0.25">
      <c r="A12" s="47" t="s">
        <v>59</v>
      </c>
      <c r="B12" s="60" t="s">
        <v>60</v>
      </c>
      <c r="C12" s="61"/>
      <c r="D12" s="50">
        <v>112316.69</v>
      </c>
      <c r="E12" s="50">
        <v>111579.38</v>
      </c>
      <c r="F12" s="51">
        <v>99.34</v>
      </c>
      <c r="G12" s="52" t="s">
        <v>69</v>
      </c>
      <c r="H12" s="52" t="s">
        <v>62</v>
      </c>
    </row>
    <row r="13" spans="1:8" x14ac:dyDescent="0.25">
      <c r="A13" s="47" t="s">
        <v>59</v>
      </c>
      <c r="B13" s="60" t="s">
        <v>60</v>
      </c>
      <c r="C13" s="61"/>
      <c r="D13" s="50">
        <v>112253.12</v>
      </c>
      <c r="E13" s="50">
        <v>91299.46</v>
      </c>
      <c r="F13" s="51">
        <v>81.33</v>
      </c>
      <c r="G13" s="52" t="s">
        <v>70</v>
      </c>
      <c r="H13" s="52" t="s">
        <v>62</v>
      </c>
    </row>
    <row r="14" spans="1:8" x14ac:dyDescent="0.25">
      <c r="A14" s="47" t="s">
        <v>59</v>
      </c>
      <c r="B14" s="60" t="s">
        <v>60</v>
      </c>
      <c r="C14" s="61"/>
      <c r="D14" s="50">
        <v>112222.03</v>
      </c>
      <c r="E14" s="50">
        <v>121313.94</v>
      </c>
      <c r="F14" s="51">
        <v>108.1</v>
      </c>
      <c r="G14" s="52" t="s">
        <v>71</v>
      </c>
      <c r="H14" s="52" t="s">
        <v>62</v>
      </c>
    </row>
    <row r="15" spans="1:8" x14ac:dyDescent="0.25">
      <c r="A15" s="47" t="s">
        <v>59</v>
      </c>
      <c r="B15" s="60" t="s">
        <v>60</v>
      </c>
      <c r="C15" s="61"/>
      <c r="D15" s="50">
        <v>112555.79</v>
      </c>
      <c r="E15" s="50">
        <v>189739.92</v>
      </c>
      <c r="F15" s="51">
        <v>168.57</v>
      </c>
      <c r="G15" s="52" t="s">
        <v>72</v>
      </c>
      <c r="H15" s="52" t="s">
        <v>62</v>
      </c>
    </row>
    <row r="16" spans="1:8" x14ac:dyDescent="0.25">
      <c r="A16" s="47" t="s">
        <v>59</v>
      </c>
      <c r="B16" s="60" t="s">
        <v>60</v>
      </c>
      <c r="C16" s="61"/>
      <c r="D16" s="50">
        <v>112239.48</v>
      </c>
      <c r="E16" s="50">
        <v>116188.9</v>
      </c>
      <c r="F16" s="51">
        <v>103.52</v>
      </c>
      <c r="G16" s="52" t="s">
        <v>73</v>
      </c>
      <c r="H16" s="52" t="s">
        <v>62</v>
      </c>
    </row>
    <row r="17" spans="1:8" x14ac:dyDescent="0.25">
      <c r="A17" s="63" t="s">
        <v>74</v>
      </c>
      <c r="B17" s="67"/>
      <c r="C17" s="64"/>
      <c r="D17" s="53">
        <v>1314331.1299999999</v>
      </c>
      <c r="E17" s="53">
        <v>1417220.54</v>
      </c>
      <c r="F17" s="54">
        <v>107.83</v>
      </c>
      <c r="G17" s="52" t="s">
        <v>56</v>
      </c>
      <c r="H17" s="52" t="s">
        <v>56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22</vt:lpstr>
      <vt:lpstr>Работы 2019</vt:lpstr>
      <vt:lpstr>Справка</vt:lpstr>
      <vt:lpstr>'Украинский бульвар, д. 22'!Область_печати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2019-01-30T23:36:37Z</cp:lastPrinted>
  <dcterms:created xsi:type="dcterms:W3CDTF">2016-03-18T02:51:51Z</dcterms:created>
  <dcterms:modified xsi:type="dcterms:W3CDTF">2020-03-18T05:15:26Z</dcterms:modified>
</cp:coreProperties>
</file>