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Кирова, д. 4а" sheetId="1" r:id="rId1"/>
  </sheets>
  <definedNames>
    <definedName name="_xlnm.Print_Area" localSheetId="0">'Кирова, д. 4а'!$A$1:$D$73</definedName>
  </definedNames>
  <calcPr calcId="125725"/>
</workbook>
</file>

<file path=xl/calcChain.xml><?xml version="1.0" encoding="utf-8"?>
<calcChain xmlns="http://schemas.openxmlformats.org/spreadsheetml/2006/main">
  <c r="B11" i="1"/>
  <c r="B73"/>
  <c r="B65"/>
  <c r="B41"/>
  <c r="B22"/>
  <c r="B6" l="1"/>
  <c r="B10" l="1"/>
  <c r="B19" l="1"/>
  <c r="B61" l="1"/>
  <c r="B8" l="1"/>
  <c r="B13"/>
  <c r="B16"/>
  <c r="B9" l="1"/>
  <c r="B71" l="1"/>
  <c r="B72" l="1"/>
</calcChain>
</file>

<file path=xl/sharedStrings.xml><?xml version="1.0" encoding="utf-8"?>
<sst xmlns="http://schemas.openxmlformats.org/spreadsheetml/2006/main" count="143" uniqueCount="88">
  <si>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</si>
  <si>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</si>
  <si>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</si>
  <si>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</si>
  <si>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</si>
  <si>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</si>
  <si>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</si>
  <si>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</si>
  <si>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</si>
  <si>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</si>
  <si>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шт.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</si>
  <si>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</si>
  <si>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</si>
  <si>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</si>
  <si>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</si>
  <si>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</si>
  <si>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</si>
  <si>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</si>
  <si>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</si>
  <si>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</si>
  <si>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</si>
  <si>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</si>
  <si>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</si>
  <si>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</si>
  <si>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</si>
  <si>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</si>
  <si>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</si>
  <si>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Очистка канализационной сети</t>
  </si>
  <si>
    <t>Адрес: ул. Кирова, д. 4а</t>
  </si>
  <si>
    <t>Доходы по дому:</t>
  </si>
  <si>
    <t>руб.</t>
  </si>
  <si>
    <t>Осмотр подвала</t>
  </si>
  <si>
    <t>1 дом</t>
  </si>
  <si>
    <t>Отключение отопления</t>
  </si>
  <si>
    <t>Смена труб из водогазопроводных труб д.57 с производством сварочных ра</t>
  </si>
  <si>
    <t>Содержание ДРС 1,2 кв. 2021 г. коэф.0,8;0,85;0,9;1</t>
  </si>
  <si>
    <t>Содержание ДРС 3,4 кв. 2021 г. коэф.0,8;0,85;0,9;1</t>
  </si>
  <si>
    <t>Уборка МОП 1,2 кв. 2021 г. К=0,8</t>
  </si>
  <si>
    <t>Уборка МОП 3,4 кв. 2021 г. К=0,8</t>
  </si>
  <si>
    <t>Управление жилым фондом 1,2 кв. 2021г. К=0,6;0,8;0,85;0,9;1</t>
  </si>
  <si>
    <t>Управление жилым фондом 3,4 кв. 2021г. К=0,6;0,8;0,85;0,9;1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</si>
  <si>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</si>
  <si>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</si>
  <si>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придомовой территории 1,2 кв. 2021 г. К=0,6;0,8</t>
  </si>
  <si>
    <t>Уборка придомовой территории 3,4 кв. 2021 г. К=0,6;0,8</t>
  </si>
  <si>
    <t>Вывод канализ. стояка с чердачного помещения на кровлю  труб ППР, д.11</t>
  </si>
  <si>
    <t>стояк</t>
  </si>
  <si>
    <t>Вывод канализационного стояка с чердачного помещения на кровлю</t>
  </si>
  <si>
    <t>1 стояк</t>
  </si>
  <si>
    <t>Закрытие и открытие стояков</t>
  </si>
  <si>
    <t>Закрытие/открытие стояков водоснабжения с использованием  а/м газель</t>
  </si>
  <si>
    <t>дом</t>
  </si>
  <si>
    <t>Прочистка внутренней канализационной сети</t>
  </si>
  <si>
    <t>1м</t>
  </si>
  <si>
    <t>Сброс воздуха со стояков отопления с использованием а/м ИЖ</t>
  </si>
  <si>
    <t>Сброс воздуха со стояков отопления с использованием а/м газель</t>
  </si>
  <si>
    <t>Смена труб канализации д.100</t>
  </si>
  <si>
    <t>осмотр подвала</t>
  </si>
  <si>
    <t>Замена электровыключателей</t>
  </si>
  <si>
    <t>Изготовление дверного блока (коробка+2 полотна)</t>
  </si>
  <si>
    <t>шт</t>
  </si>
  <si>
    <t>Монтаж освещения над под-м с точкой подкл.от тамб-го осв.(свет.настоль</t>
  </si>
  <si>
    <t>1подъезд</t>
  </si>
  <si>
    <t>Осмотр крыши</t>
  </si>
  <si>
    <t>Перевязка дверного блока (коробка+2полотна)</t>
  </si>
  <si>
    <t>Ремонт тамбурной двери</t>
  </si>
  <si>
    <t>Ремонт шиферной кровли</t>
  </si>
  <si>
    <t>Установка деревянного блока ( коробка+ 2 полотна)</t>
  </si>
  <si>
    <t>Установка информационного щита (стенда)</t>
  </si>
  <si>
    <t>Устройство гидроизоляции в чердачном перекрытие</t>
  </si>
  <si>
    <t>Устройство конька из кровельного оцин.железа</t>
  </si>
  <si>
    <t>Устройство конька из листовой оцинк. кровельной стали</t>
  </si>
  <si>
    <t>Устройство соединения эл.проводов с исп-ем СИЗ № 3</t>
  </si>
  <si>
    <t>1 соед.</t>
  </si>
  <si>
    <t>замена электрической лампы накаливания</t>
  </si>
  <si>
    <t>замена электропатрона с материалом при закрытой арматуре</t>
  </si>
  <si>
    <t>исполнение заявок не связанных с ремонтом</t>
  </si>
  <si>
    <t>ремонт шиферной кровли</t>
  </si>
  <si>
    <t>установка светильника с датчиком на движение</t>
  </si>
  <si>
    <t>период: 01.01.2021-31.12.2021</t>
  </si>
  <si>
    <t>Начальное сальдо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</si>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</sst>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28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2" borderId="6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/>
    <xf numFmtId="0" fontId="11" fillId="0" borderId="2" xfId="1" applyFont="1" applyFill="1" applyBorder="1" applyAlignment="1">
      <alignment horizontal="left" vertical="center" wrapText="1"/>
    </xf>
    <xf numFmtId="0" fontId="0" fillId="0" borderId="0" xfId="0"/>
    <xf numFmtId="0" fontId="9" fillId="0" borderId="0" xfId="0" applyFont="1" applyFill="1"/>
    <xf numFmtId="0" fontId="10" fillId="0" borderId="2" xfId="0" applyFont="1" applyFill="1" applyBorder="1" applyAlignment="1">
      <alignment horizontal="left" vertical="center"/>
    </xf>
    <xf numFmtId="0" fontId="10" fillId="0" borderId="0" xfId="0" applyFont="1" applyFill="1"/>
    <xf numFmtId="0" fontId="11" fillId="0" borderId="2" xfId="1" applyFont="1" applyFill="1" applyBorder="1" applyAlignment="1">
      <alignment horizontal="center" vertical="center"/>
    </xf>
    <xf numFmtId="164" fontId="11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 wrapText="1"/>
    </xf>
    <xf numFmtId="0" fontId="2" fillId="0" borderId="0" xfId="0" applyFont="1" applyFill="1"/>
    <xf numFmtId="4" fontId="11" fillId="0" borderId="2" xfId="3" applyNumberFormat="1" applyFont="1" applyFill="1" applyBorder="1" applyAlignment="1">
      <alignment vertical="center" wrapText="1"/>
    </xf>
    <xf numFmtId="164" fontId="4" fillId="0" borderId="2" xfId="3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4" fontId="12" fillId="0" borderId="2" xfId="3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4" fontId="6" fillId="0" borderId="2" xfId="3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4" fontId="6" fillId="0" borderId="2" xfId="3" applyNumberFormat="1" applyFont="1" applyFill="1" applyBorder="1" applyAlignment="1"/>
    <xf numFmtId="0" fontId="2" fillId="0" borderId="2" xfId="0" applyFont="1" applyFill="1" applyBorder="1" applyAlignment="1">
      <alignment horizont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164" fontId="2" fillId="0" borderId="0" xfId="3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0" xfId="3" applyFont="1" applyFill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5" fontId="0" fillId="0" borderId="11" xfId="0" applyNumberFormat="1" applyFill="1" applyBorder="1"/>
    <xf numFmtId="0" fontId="8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73"/>
  <sheetViews>
    <sheetView tabSelected="1" workbookViewId="0">
      <pane ySplit="3" topLeftCell="A61" activePane="bottomLeft" state="frozen"/>
      <selection pane="bottomLeft" activeCell="A12" sqref="A12:D12"/>
    </sheetView>
  </sheetViews>
  <sheetFormatPr defaultRowHeight="15"/>
  <cols>
    <col min="1" max="1" width="76.28515625" style="24" customWidth="1"/>
    <col min="2" max="2" width="20.42578125" style="25" customWidth="1"/>
    <col min="3" max="3" width="12.140625" style="26" customWidth="1"/>
    <col min="4" max="4" width="14.28515625" style="27" customWidth="1"/>
    <col min="5" max="5" width="0" style="10" hidden="1" customWidth="1"/>
    <col min="6" max="7" width="9.140625" style="10"/>
    <col min="8" max="8" width="10" style="10" bestFit="1" customWidth="1"/>
    <col min="9" max="16384" width="9.140625" style="10"/>
  </cols>
  <sheetData>
    <row r="1" spans="1:4" s="3" customFormat="1" ht="45.75" customHeight="1">
      <c r="A1" s="32" t="s">
        <v>6</v>
      </c>
      <c r="B1" s="32"/>
      <c r="C1" s="32"/>
      <c r="D1" s="32"/>
    </row>
    <row r="2" spans="1:4" s="5" customFormat="1" ht="15.75">
      <c r="A2" s="4" t="s">
        <v>28</v>
      </c>
      <c r="B2" s="34" t="s">
        <v>79</v>
      </c>
      <c r="C2" s="34"/>
      <c r="D2" s="34"/>
    </row>
    <row r="3" spans="1:4" ht="57">
      <c r="A3" s="6" t="s">
        <v>2</v>
      </c>
      <c r="B3" s="7" t="s">
        <v>26</v>
      </c>
      <c r="C3" s="8" t="s">
        <v>0</v>
      </c>
      <c r="D3" s="9" t="s">
        <v>1</v>
      </c>
    </row>
    <row r="4" spans="1:4">
      <c r="A4" s="6" t="s">
        <v>80</v>
      </c>
      <c r="B4" s="7">
        <v>-143888.26</v>
      </c>
      <c r="C4" s="8"/>
      <c r="D4" s="9"/>
    </row>
    <row r="5" spans="1:4">
      <c r="A5" s="35" t="s">
        <v>29</v>
      </c>
      <c r="B5" s="35"/>
      <c r="C5" s="35"/>
      <c r="D5" s="35"/>
    </row>
    <row r="6" spans="1:4">
      <c r="A6" s="1" t="s">
        <v>81</v>
      </c>
      <c r="B6" s="11">
        <f>14814.46*6+15915.88*6</f>
        <v>184382.03999999998</v>
      </c>
      <c r="C6" s="29" t="s">
        <v>30</v>
      </c>
      <c r="D6" s="12"/>
    </row>
    <row r="7" spans="1:4">
      <c r="A7" s="1" t="s">
        <v>82</v>
      </c>
      <c r="B7" s="11">
        <v>261208.31</v>
      </c>
      <c r="C7" s="29" t="s">
        <v>30</v>
      </c>
      <c r="D7" s="12"/>
    </row>
    <row r="8" spans="1:4">
      <c r="A8" s="1" t="s">
        <v>83</v>
      </c>
      <c r="B8" s="11">
        <f>B7-B6</f>
        <v>76826.270000000019</v>
      </c>
      <c r="C8" s="29" t="s">
        <v>30</v>
      </c>
      <c r="D8" s="12"/>
    </row>
    <row r="9" spans="1:4">
      <c r="A9" s="13" t="s">
        <v>7</v>
      </c>
      <c r="B9" s="11">
        <f>B10</f>
        <v>3171.84</v>
      </c>
      <c r="C9" s="29" t="s">
        <v>30</v>
      </c>
      <c r="D9" s="12"/>
    </row>
    <row r="10" spans="1:4">
      <c r="A10" s="14" t="s">
        <v>8</v>
      </c>
      <c r="B10" s="15">
        <f>264.32*12</f>
        <v>3171.84</v>
      </c>
      <c r="C10" s="18" t="s">
        <v>30</v>
      </c>
      <c r="D10" s="12"/>
    </row>
    <row r="11" spans="1:4">
      <c r="A11" s="16" t="s">
        <v>84</v>
      </c>
      <c r="B11" s="17">
        <f>B6+B9</f>
        <v>187553.87999999998</v>
      </c>
      <c r="C11" s="29" t="s">
        <v>30</v>
      </c>
      <c r="D11" s="19"/>
    </row>
    <row r="12" spans="1:4">
      <c r="A12" s="33" t="s">
        <v>9</v>
      </c>
      <c r="B12" s="33"/>
      <c r="C12" s="33"/>
      <c r="D12" s="33"/>
    </row>
    <row r="13" spans="1:4" ht="15.75" thickBot="1">
      <c r="A13" s="20" t="s">
        <v>11</v>
      </c>
      <c r="B13" s="17">
        <f>B14+B15</f>
        <v>32810.449999999997</v>
      </c>
      <c r="C13" s="29" t="s">
        <v>30</v>
      </c>
      <c r="D13" s="19"/>
    </row>
    <row r="14" spans="1:4" s="2" customFormat="1" ht="15.75" thickBot="1">
      <c r="A14" s="30" t="s">
        <v>39</v>
      </c>
      <c r="B14" s="31">
        <v>15922.15</v>
      </c>
      <c r="C14" s="30" t="s">
        <v>4</v>
      </c>
      <c r="D14" s="31">
        <v>3864.6</v>
      </c>
    </row>
    <row r="15" spans="1:4" s="2" customFormat="1" ht="15.75" thickBot="1">
      <c r="A15" s="30" t="s">
        <v>40</v>
      </c>
      <c r="B15" s="31">
        <v>16888.3</v>
      </c>
      <c r="C15" s="30" t="s">
        <v>4</v>
      </c>
      <c r="D15" s="31">
        <v>3864.6</v>
      </c>
    </row>
    <row r="16" spans="1:4" ht="29.25" thickBot="1">
      <c r="A16" s="20" t="s">
        <v>12</v>
      </c>
      <c r="B16" s="17">
        <f>B18+B17</f>
        <v>15166.2</v>
      </c>
      <c r="C16" s="29" t="s">
        <v>30</v>
      </c>
      <c r="D16" s="19"/>
    </row>
    <row r="17" spans="1:4" s="2" customFormat="1" ht="15.75" thickBot="1">
      <c r="A17" s="30" t="s">
        <v>37</v>
      </c>
      <c r="B17" s="31">
        <v>7341.6</v>
      </c>
      <c r="C17" s="30" t="s">
        <v>4</v>
      </c>
      <c r="D17" s="31">
        <v>3864</v>
      </c>
    </row>
    <row r="18" spans="1:4" s="2" customFormat="1" ht="15.75" thickBot="1">
      <c r="A18" s="30" t="s">
        <v>38</v>
      </c>
      <c r="B18" s="31">
        <v>7824.6</v>
      </c>
      <c r="C18" s="30" t="s">
        <v>4</v>
      </c>
      <c r="D18" s="31">
        <v>3864</v>
      </c>
    </row>
    <row r="19" spans="1:4" ht="15.75" thickBot="1">
      <c r="A19" s="20" t="s">
        <v>13</v>
      </c>
      <c r="B19" s="17">
        <f>B20</f>
        <v>0</v>
      </c>
      <c r="C19" s="29" t="s">
        <v>30</v>
      </c>
      <c r="D19" s="28"/>
    </row>
    <row r="20" spans="1:4" s="2" customFormat="1" ht="15.75" thickBot="1">
      <c r="A20" s="30"/>
      <c r="B20" s="31"/>
      <c r="C20" s="30"/>
      <c r="D20" s="31"/>
    </row>
    <row r="21" spans="1:4" ht="28.5">
      <c r="A21" s="20" t="s">
        <v>14</v>
      </c>
      <c r="B21" s="17">
        <v>0</v>
      </c>
      <c r="C21" s="29" t="s">
        <v>30</v>
      </c>
      <c r="D21" s="19"/>
    </row>
    <row r="22" spans="1:4" ht="43.5" thickBot="1">
      <c r="A22" s="20" t="s">
        <v>15</v>
      </c>
      <c r="B22" s="21">
        <f>SUM(B23:B40)</f>
        <v>65487.3</v>
      </c>
      <c r="C22" s="29" t="s">
        <v>30</v>
      </c>
      <c r="D22" s="22"/>
    </row>
    <row r="23" spans="1:4" s="2" customFormat="1" ht="15.75" thickBot="1">
      <c r="A23" s="30" t="s">
        <v>58</v>
      </c>
      <c r="B23" s="31">
        <v>407.84</v>
      </c>
      <c r="C23" s="30" t="s">
        <v>10</v>
      </c>
      <c r="D23" s="31">
        <v>1</v>
      </c>
    </row>
    <row r="24" spans="1:4" s="2" customFormat="1" ht="15.75" thickBot="1">
      <c r="A24" s="30" t="s">
        <v>59</v>
      </c>
      <c r="B24" s="31">
        <v>3797.23</v>
      </c>
      <c r="C24" s="30" t="s">
        <v>60</v>
      </c>
      <c r="D24" s="31">
        <v>1</v>
      </c>
    </row>
    <row r="25" spans="1:4" s="2" customFormat="1" ht="15.75" thickBot="1">
      <c r="A25" s="30" t="s">
        <v>61</v>
      </c>
      <c r="B25" s="31">
        <v>3481.16</v>
      </c>
      <c r="C25" s="30" t="s">
        <v>62</v>
      </c>
      <c r="D25" s="31">
        <v>2</v>
      </c>
    </row>
    <row r="26" spans="1:4" s="2" customFormat="1" ht="15.75" thickBot="1">
      <c r="A26" s="30" t="s">
        <v>63</v>
      </c>
      <c r="B26" s="31">
        <v>525.44000000000005</v>
      </c>
      <c r="C26" s="30" t="s">
        <v>51</v>
      </c>
      <c r="D26" s="31">
        <v>2</v>
      </c>
    </row>
    <row r="27" spans="1:4" s="2" customFormat="1" ht="15.75" thickBot="1">
      <c r="A27" s="30" t="s">
        <v>64</v>
      </c>
      <c r="B27" s="31">
        <v>7054.38</v>
      </c>
      <c r="C27" s="30" t="s">
        <v>10</v>
      </c>
      <c r="D27" s="31">
        <v>2</v>
      </c>
    </row>
    <row r="28" spans="1:4" s="2" customFormat="1" ht="15.75" thickBot="1">
      <c r="A28" s="30" t="s">
        <v>65</v>
      </c>
      <c r="B28" s="31">
        <v>9642.9599999999991</v>
      </c>
      <c r="C28" s="30" t="s">
        <v>10</v>
      </c>
      <c r="D28" s="31">
        <v>2</v>
      </c>
    </row>
    <row r="29" spans="1:4" s="2" customFormat="1" ht="15.75" thickBot="1">
      <c r="A29" s="30" t="s">
        <v>66</v>
      </c>
      <c r="B29" s="31">
        <v>871.92</v>
      </c>
      <c r="C29" s="30" t="s">
        <v>4</v>
      </c>
      <c r="D29" s="31">
        <v>7</v>
      </c>
    </row>
    <row r="30" spans="1:4" s="2" customFormat="1" ht="15.75" thickBot="1">
      <c r="A30" s="30" t="s">
        <v>67</v>
      </c>
      <c r="B30" s="31">
        <v>2201.42</v>
      </c>
      <c r="C30" s="30" t="s">
        <v>10</v>
      </c>
      <c r="D30" s="31">
        <v>1</v>
      </c>
    </row>
    <row r="31" spans="1:4" s="2" customFormat="1" ht="15.75" thickBot="1">
      <c r="A31" s="30" t="s">
        <v>68</v>
      </c>
      <c r="B31" s="31">
        <v>1381.52</v>
      </c>
      <c r="C31" s="30" t="s">
        <v>10</v>
      </c>
      <c r="D31" s="31">
        <v>2</v>
      </c>
    </row>
    <row r="32" spans="1:4" s="2" customFormat="1" ht="15.75" thickBot="1">
      <c r="A32" s="30" t="s">
        <v>69</v>
      </c>
      <c r="B32" s="31">
        <v>17476.8</v>
      </c>
      <c r="C32" s="30" t="s">
        <v>4</v>
      </c>
      <c r="D32" s="31">
        <v>40</v>
      </c>
    </row>
    <row r="33" spans="1:5" s="2" customFormat="1" ht="15.75" thickBot="1">
      <c r="A33" s="30" t="s">
        <v>70</v>
      </c>
      <c r="B33" s="31">
        <v>612.65</v>
      </c>
      <c r="C33" s="30" t="s">
        <v>5</v>
      </c>
      <c r="D33" s="31">
        <v>2.5</v>
      </c>
    </row>
    <row r="34" spans="1:5" s="2" customFormat="1" ht="15.75" thickBot="1">
      <c r="A34" s="30" t="s">
        <v>71</v>
      </c>
      <c r="B34" s="31">
        <v>2305.61</v>
      </c>
      <c r="C34" s="30" t="s">
        <v>5</v>
      </c>
      <c r="D34" s="31">
        <v>5.0999999999999996</v>
      </c>
    </row>
    <row r="35" spans="1:5" s="2" customFormat="1" ht="15.75" thickBot="1">
      <c r="A35" s="30" t="s">
        <v>72</v>
      </c>
      <c r="B35" s="31">
        <v>315.54000000000002</v>
      </c>
      <c r="C35" s="30" t="s">
        <v>73</v>
      </c>
      <c r="D35" s="31">
        <v>6</v>
      </c>
    </row>
    <row r="36" spans="1:5" s="2" customFormat="1" ht="15.75" thickBot="1">
      <c r="A36" s="30" t="s">
        <v>74</v>
      </c>
      <c r="B36" s="31">
        <v>883.44</v>
      </c>
      <c r="C36" s="30" t="s">
        <v>10</v>
      </c>
      <c r="D36" s="31">
        <v>6</v>
      </c>
    </row>
    <row r="37" spans="1:5" s="2" customFormat="1" ht="15.75" thickBot="1">
      <c r="A37" s="30" t="s">
        <v>75</v>
      </c>
      <c r="B37" s="31">
        <v>661.02</v>
      </c>
      <c r="C37" s="30" t="s">
        <v>10</v>
      </c>
      <c r="D37" s="31">
        <v>2</v>
      </c>
    </row>
    <row r="38" spans="1:5" s="2" customFormat="1" ht="15.75" thickBot="1">
      <c r="A38" s="30" t="s">
        <v>76</v>
      </c>
      <c r="B38" s="31">
        <v>1679.01</v>
      </c>
      <c r="C38" s="30" t="s">
        <v>10</v>
      </c>
      <c r="D38" s="31">
        <v>3</v>
      </c>
    </row>
    <row r="39" spans="1:5" s="2" customFormat="1" ht="15.75" thickBot="1">
      <c r="A39" s="30" t="s">
        <v>77</v>
      </c>
      <c r="B39" s="31">
        <v>1100.3599999999999</v>
      </c>
      <c r="C39" s="30" t="s">
        <v>4</v>
      </c>
      <c r="D39" s="31">
        <v>4</v>
      </c>
    </row>
    <row r="40" spans="1:5" s="2" customFormat="1" ht="15.75" thickBot="1">
      <c r="A40" s="30" t="s">
        <v>78</v>
      </c>
      <c r="B40" s="31">
        <v>11089</v>
      </c>
      <c r="C40" s="30" t="s">
        <v>10</v>
      </c>
      <c r="D40" s="31">
        <v>10</v>
      </c>
    </row>
    <row r="41" spans="1:5" ht="43.5" thickBot="1">
      <c r="A41" s="20" t="s">
        <v>16</v>
      </c>
      <c r="B41" s="17">
        <f>SUM(B42:B55)</f>
        <v>42341.82</v>
      </c>
      <c r="C41" s="29" t="s">
        <v>30</v>
      </c>
      <c r="D41" s="19"/>
      <c r="E41" s="23" t="s">
        <v>3</v>
      </c>
    </row>
    <row r="42" spans="1:5" s="2" customFormat="1" ht="15.75" thickBot="1">
      <c r="A42" s="30" t="s">
        <v>45</v>
      </c>
      <c r="B42" s="31">
        <v>16411.89</v>
      </c>
      <c r="C42" s="30" t="s">
        <v>46</v>
      </c>
      <c r="D42" s="31">
        <v>5.5</v>
      </c>
    </row>
    <row r="43" spans="1:5" s="2" customFormat="1" ht="15.75" thickBot="1">
      <c r="A43" s="30" t="s">
        <v>47</v>
      </c>
      <c r="B43" s="31">
        <v>8705.7999999999993</v>
      </c>
      <c r="C43" s="30" t="s">
        <v>48</v>
      </c>
      <c r="D43" s="31">
        <v>4</v>
      </c>
    </row>
    <row r="44" spans="1:5" s="2" customFormat="1" ht="15.75" thickBot="1">
      <c r="A44" s="30" t="s">
        <v>49</v>
      </c>
      <c r="B44" s="31">
        <v>1618.72</v>
      </c>
      <c r="C44" s="30" t="s">
        <v>48</v>
      </c>
      <c r="D44" s="31">
        <v>2</v>
      </c>
    </row>
    <row r="45" spans="1:5" s="2" customFormat="1" ht="15.75" thickBot="1">
      <c r="A45" s="30" t="s">
        <v>50</v>
      </c>
      <c r="B45" s="31">
        <v>576.87</v>
      </c>
      <c r="C45" s="30" t="s">
        <v>48</v>
      </c>
      <c r="D45" s="31">
        <v>1</v>
      </c>
    </row>
    <row r="46" spans="1:5" s="2" customFormat="1" ht="15.75" thickBot="1">
      <c r="A46" s="30" t="s">
        <v>31</v>
      </c>
      <c r="B46" s="31">
        <v>2530.44</v>
      </c>
      <c r="C46" s="30" t="s">
        <v>51</v>
      </c>
      <c r="D46" s="31">
        <v>3</v>
      </c>
    </row>
    <row r="47" spans="1:5" s="2" customFormat="1" ht="15.75" thickBot="1">
      <c r="A47" s="30" t="s">
        <v>31</v>
      </c>
      <c r="B47" s="31">
        <v>1144.29</v>
      </c>
      <c r="C47" s="30" t="s">
        <v>32</v>
      </c>
      <c r="D47" s="31">
        <v>3</v>
      </c>
    </row>
    <row r="48" spans="1:5" s="2" customFormat="1" ht="15.75" thickBot="1">
      <c r="A48" s="30" t="s">
        <v>33</v>
      </c>
      <c r="B48" s="31">
        <v>1117.43</v>
      </c>
      <c r="C48" s="30" t="s">
        <v>10</v>
      </c>
      <c r="D48" s="31">
        <v>1</v>
      </c>
    </row>
    <row r="49" spans="1:4" s="2" customFormat="1" ht="15.75" thickBot="1">
      <c r="A49" s="30" t="s">
        <v>27</v>
      </c>
      <c r="B49" s="31">
        <v>1951.04</v>
      </c>
      <c r="C49" s="30" t="s">
        <v>5</v>
      </c>
      <c r="D49" s="31">
        <v>14</v>
      </c>
    </row>
    <row r="50" spans="1:4" s="2" customFormat="1" ht="15.75" thickBot="1">
      <c r="A50" s="30" t="s">
        <v>52</v>
      </c>
      <c r="B50" s="31">
        <v>1962</v>
      </c>
      <c r="C50" s="30" t="s">
        <v>53</v>
      </c>
      <c r="D50" s="31">
        <v>12</v>
      </c>
    </row>
    <row r="51" spans="1:4" s="2" customFormat="1" ht="15.75" thickBot="1">
      <c r="A51" s="30" t="s">
        <v>54</v>
      </c>
      <c r="B51" s="31">
        <v>409.36</v>
      </c>
      <c r="C51" s="30" t="s">
        <v>48</v>
      </c>
      <c r="D51" s="31">
        <v>1</v>
      </c>
    </row>
    <row r="52" spans="1:4" s="2" customFormat="1" ht="15.75" thickBot="1">
      <c r="A52" s="30" t="s">
        <v>55</v>
      </c>
      <c r="B52" s="31">
        <v>694.5</v>
      </c>
      <c r="C52" s="30" t="s">
        <v>48</v>
      </c>
      <c r="D52" s="31">
        <v>1</v>
      </c>
    </row>
    <row r="53" spans="1:4" s="2" customFormat="1" ht="15.75" thickBot="1">
      <c r="A53" s="30" t="s">
        <v>34</v>
      </c>
      <c r="B53" s="31">
        <v>3828</v>
      </c>
      <c r="C53" s="30" t="s">
        <v>5</v>
      </c>
      <c r="D53" s="31">
        <v>4</v>
      </c>
    </row>
    <row r="54" spans="1:4" s="2" customFormat="1" ht="15.75" thickBot="1">
      <c r="A54" s="30" t="s">
        <v>56</v>
      </c>
      <c r="B54" s="31">
        <v>548</v>
      </c>
      <c r="C54" s="30" t="s">
        <v>5</v>
      </c>
      <c r="D54" s="31">
        <v>0.5</v>
      </c>
    </row>
    <row r="55" spans="1:4" s="2" customFormat="1" ht="15.75" thickBot="1">
      <c r="A55" s="30" t="s">
        <v>57</v>
      </c>
      <c r="B55" s="31">
        <v>843.48</v>
      </c>
      <c r="C55" s="30" t="s">
        <v>51</v>
      </c>
      <c r="D55" s="31">
        <v>1</v>
      </c>
    </row>
    <row r="56" spans="1:4" ht="28.5">
      <c r="A56" s="20" t="s">
        <v>17</v>
      </c>
      <c r="B56" s="17">
        <v>0</v>
      </c>
      <c r="C56" s="29" t="s">
        <v>30</v>
      </c>
      <c r="D56" s="19"/>
    </row>
    <row r="57" spans="1:4" ht="28.5">
      <c r="A57" s="20" t="s">
        <v>18</v>
      </c>
      <c r="B57" s="17">
        <v>0</v>
      </c>
      <c r="C57" s="29" t="s">
        <v>30</v>
      </c>
      <c r="D57" s="19"/>
    </row>
    <row r="58" spans="1:4">
      <c r="A58" s="20" t="s">
        <v>19</v>
      </c>
      <c r="B58" s="17">
        <v>0</v>
      </c>
      <c r="C58" s="29" t="s">
        <v>30</v>
      </c>
      <c r="D58" s="19"/>
    </row>
    <row r="59" spans="1:4" ht="28.5">
      <c r="A59" s="20" t="s">
        <v>20</v>
      </c>
      <c r="B59" s="17">
        <v>0</v>
      </c>
      <c r="C59" s="29" t="s">
        <v>30</v>
      </c>
      <c r="D59" s="19"/>
    </row>
    <row r="60" spans="1:4" ht="28.5">
      <c r="A60" s="20" t="s">
        <v>21</v>
      </c>
      <c r="B60" s="17">
        <v>0</v>
      </c>
      <c r="C60" s="29" t="s">
        <v>30</v>
      </c>
      <c r="D60" s="19"/>
    </row>
    <row r="61" spans="1:4" ht="29.25" thickBot="1">
      <c r="A61" s="20" t="s">
        <v>22</v>
      </c>
      <c r="B61" s="17">
        <f>SUM(B62:B63)</f>
        <v>7605.54</v>
      </c>
      <c r="C61" s="29" t="s">
        <v>30</v>
      </c>
      <c r="D61" s="19"/>
    </row>
    <row r="62" spans="1:4" s="2" customFormat="1" ht="15.75" thickBot="1">
      <c r="A62" s="30" t="s">
        <v>35</v>
      </c>
      <c r="B62" s="31">
        <v>3710.02</v>
      </c>
      <c r="C62" s="30" t="s">
        <v>4</v>
      </c>
      <c r="D62" s="31">
        <v>3864.6</v>
      </c>
    </row>
    <row r="63" spans="1:4" s="2" customFormat="1" ht="15.75" thickBot="1">
      <c r="A63" s="30" t="s">
        <v>36</v>
      </c>
      <c r="B63" s="31">
        <v>3895.52</v>
      </c>
      <c r="C63" s="30" t="s">
        <v>4</v>
      </c>
      <c r="D63" s="31">
        <v>3864.6</v>
      </c>
    </row>
    <row r="64" spans="1:4" ht="28.5">
      <c r="A64" s="20" t="s">
        <v>23</v>
      </c>
      <c r="B64" s="17">
        <v>0</v>
      </c>
      <c r="C64" s="29" t="s">
        <v>30</v>
      </c>
      <c r="D64" s="19"/>
    </row>
    <row r="65" spans="1:4" ht="43.5" thickBot="1">
      <c r="A65" s="20" t="s">
        <v>24</v>
      </c>
      <c r="B65" s="17">
        <f>SUM(B66:B69)</f>
        <v>19458.07</v>
      </c>
      <c r="C65" s="29" t="s">
        <v>30</v>
      </c>
      <c r="D65" s="19"/>
    </row>
    <row r="66" spans="1:4" s="2" customFormat="1" ht="15.75" thickBot="1">
      <c r="A66" s="30" t="s">
        <v>41</v>
      </c>
      <c r="B66" s="31">
        <v>65.7</v>
      </c>
      <c r="C66" s="30" t="s">
        <v>4</v>
      </c>
      <c r="D66" s="31">
        <v>3864.6</v>
      </c>
    </row>
    <row r="67" spans="1:4" s="2" customFormat="1" ht="15.75" thickBot="1">
      <c r="A67" s="30" t="s">
        <v>42</v>
      </c>
      <c r="B67" s="31">
        <v>65.7</v>
      </c>
      <c r="C67" s="30" t="s">
        <v>4</v>
      </c>
      <c r="D67" s="31">
        <v>3864.6</v>
      </c>
    </row>
    <row r="68" spans="1:4" s="2" customFormat="1" ht="15.75" thickBot="1">
      <c r="A68" s="30" t="s">
        <v>43</v>
      </c>
      <c r="B68" s="31">
        <v>10626</v>
      </c>
      <c r="C68" s="30" t="s">
        <v>4</v>
      </c>
      <c r="D68" s="31">
        <v>3864</v>
      </c>
    </row>
    <row r="69" spans="1:4" s="2" customFormat="1" ht="15.75" thickBot="1">
      <c r="A69" s="30" t="s">
        <v>44</v>
      </c>
      <c r="B69" s="31">
        <v>8700.67</v>
      </c>
      <c r="C69" s="30" t="s">
        <v>4</v>
      </c>
      <c r="D69" s="31">
        <v>2884.84</v>
      </c>
    </row>
    <row r="70" spans="1:4">
      <c r="A70" s="20" t="s">
        <v>25</v>
      </c>
      <c r="B70" s="17">
        <v>0</v>
      </c>
      <c r="C70" s="29" t="s">
        <v>30</v>
      </c>
      <c r="D70" s="19"/>
    </row>
    <row r="71" spans="1:4">
      <c r="A71" s="16" t="s">
        <v>85</v>
      </c>
      <c r="B71" s="17">
        <f>B13+B16+B19+B21+B22+B41+B56+B57+B58+B59+B60+B61+B64+B65</f>
        <v>182869.38</v>
      </c>
      <c r="C71" s="29" t="s">
        <v>30</v>
      </c>
      <c r="D71" s="19"/>
    </row>
    <row r="72" spans="1:4">
      <c r="A72" s="16" t="s">
        <v>86</v>
      </c>
      <c r="B72" s="17">
        <f>B71*1.2+B70</f>
        <v>219443.25599999999</v>
      </c>
      <c r="C72" s="29" t="s">
        <v>30</v>
      </c>
      <c r="D72" s="19"/>
    </row>
    <row r="73" spans="1:4">
      <c r="A73" s="16" t="s">
        <v>87</v>
      </c>
      <c r="B73" s="17">
        <f>B4+B6+B9-B72</f>
        <v>-175777.63600000003</v>
      </c>
      <c r="C73" s="29" t="s">
        <v>30</v>
      </c>
      <c r="D73" s="19"/>
    </row>
  </sheetData>
  <sheetProtection formatCells="0" formatColumn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Кирова, д. 4а</vt:lpstr>
      <vt:lpstr>'Кирова, д. 4а'!Область_печати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2018-03-12T01:25:41Z</cp:lastPrinted>
  <dcterms:created xsi:type="dcterms:W3CDTF">2016-03-18T02:51:51Z</dcterms:created>
  <dcterms:modified xsi:type="dcterms:W3CDTF">2022-02-14T02:46:24Z</dcterms:modified>
</cp:coreProperties>
</file>