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Украинский бульвар, д. 14" sheetId="1" r:id="rId1"/>
  </sheets>
  <definedNames>
    <definedName name="_xlnm.Print_Area" localSheetId="0">'Украинский бульвар, д. 14'!$A$1:$D$56</definedName>
  </definedNames>
  <calcPr calcId="125725"/>
</workbook>
</file>

<file path=xl/calcChain.xml><?xml version="1.0" encoding="utf-8"?>
<calcChain xmlns="http://schemas.openxmlformats.org/spreadsheetml/2006/main">
  <c r="B48" i="1"/>
  <c r="B32"/>
  <c r="B22"/>
  <c r="B16" l="1"/>
  <c r="B13"/>
  <c r="B19"/>
  <c r="B8" l="1"/>
  <c r="B9" l="1"/>
  <c r="B11" l="1"/>
  <c r="B44"/>
  <c r="B54" s="1"/>
  <c r="B55" l="1"/>
  <c r="B56" s="1"/>
</calcChain>
</file>

<file path=xl/sharedStrings.xml><?xml version="1.0" encoding="utf-8"?>
<sst xmlns="http://schemas.openxmlformats.org/spreadsheetml/2006/main" count="109" uniqueCount="68">
  <si>
    <t>Ед.изм.</t>
  </si>
  <si>
    <t>Количество работ (ед.)</t>
  </si>
  <si>
    <t>Наименование работ (услуг)</t>
  </si>
  <si>
    <t>сантехника</t>
  </si>
  <si>
    <t>м2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</si>
  <si>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</si>
  <si>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</si>
  <si>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</si>
  <si>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</si>
  <si>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</si>
  <si>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</si>
  <si>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</si>
  <si>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</si>
  <si>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</si>
  <si>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</si>
  <si>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</si>
  <si>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</si>
  <si>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</si>
  <si>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</si>
  <si>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</si>
  <si>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</si>
  <si>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</si>
  <si>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</si>
  <si>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</si>
  <si>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</si>
  <si>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Украинский бульвар, д. 14</t>
  </si>
  <si>
    <t>Доходы по дому:</t>
  </si>
  <si>
    <t>шт.</t>
  </si>
  <si>
    <t>руб.</t>
  </si>
  <si>
    <t>м</t>
  </si>
  <si>
    <t>Отключение отопления</t>
  </si>
  <si>
    <t>период: 01.01.2021-31.12.2021</t>
  </si>
  <si>
    <t xml:space="preserve">Сальдо начальное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</si>
  <si>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</si>
  <si>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</si>
  <si>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</si>
  <si>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</si>
  <si>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</si>
  <si>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</si>
  <si>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</si>
  <si>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</si>
  <si>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</si>
  <si>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</si>
  <si>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</si>
  <si>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</si>
  <si>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</si>
  <si>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Востановление фазного, нулевого питающего провода на подъезд и т.д</t>
  </si>
  <si>
    <t>место</t>
  </si>
  <si>
    <t>Изготовление дверного блока (коробка+2 полотна)</t>
  </si>
  <si>
    <t>шт</t>
  </si>
  <si>
    <t>Очистка подвала, Укр. Бульвар 14</t>
  </si>
  <si>
    <t>дом</t>
  </si>
  <si>
    <t>Прокладка электрокабеля АВВГ 2*2,5 мм2</t>
  </si>
  <si>
    <t>Смена дощатых полов</t>
  </si>
  <si>
    <t>Установка дверногоблока с 2  плотнами (без стоимости блока и 2 полотен</t>
  </si>
  <si>
    <t>Установка деревянного блока ( коробка+ 2 полотна)</t>
  </si>
  <si>
    <t>Установка информационного щита (стенда)</t>
  </si>
  <si>
    <t>замена электрической лампы накаливания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</si>
  <si>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</si>
  <si>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</si>
  <si>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</si>
  <si>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</si>
  <si>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Закрытие задвижек,отк-е сбросников перед опр-кой,от-е задвиж после опр</t>
  </si>
  <si>
    <t>Прочистка трубок секций водоподогревателя</t>
  </si>
  <si>
    <t>водоподо</t>
  </si>
  <si>
    <t>Устранение свищей хомутами</t>
  </si>
  <si>
    <t>Частичная теплоизоляция труб отопления</t>
  </si>
  <si>
    <t>осмотр подвала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</si>
</sst>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vertical="center"/>
    </xf>
    <xf numFmtId="4" fontId="11" fillId="0" borderId="2" xfId="3" applyNumberFormat="1" applyFont="1" applyFill="1" applyBorder="1" applyAlignment="1">
      <alignment vertical="center" wrapText="1"/>
    </xf>
    <xf numFmtId="4" fontId="12" fillId="0" borderId="2" xfId="3" applyNumberFormat="1" applyFont="1" applyFill="1" applyBorder="1" applyAlignment="1">
      <alignment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49" fontId="0" fillId="0" borderId="11" xfId="0" applyNumberFormat="1" applyFill="1" applyBorder="1"/>
    <xf numFmtId="165" fontId="0" fillId="0" borderId="11" xfId="0" applyNumberFormat="1" applyFill="1" applyBorder="1"/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6"/>
  <sheetViews>
    <sheetView tabSelected="1" workbookViewId="0">
      <pane ySplit="3" topLeftCell="A4" activePane="bottomLeft" state="frozen"/>
      <selection pane="bottomLeft" activeCell="G54" sqref="G54"/>
    </sheetView>
  </sheetViews>
  <sheetFormatPr defaultRowHeight="15"/>
  <cols>
    <col min="1" max="1" width="76" style="5" customWidth="1"/>
    <col min="2" max="2" width="19.28515625" style="7" customWidth="1"/>
    <col min="3" max="3" width="12.140625" style="3" customWidth="1"/>
    <col min="4" max="4" width="14.85546875" style="2" customWidth="1"/>
    <col min="5" max="5" width="0" style="1" hidden="1" customWidth="1"/>
    <col min="6" max="8" width="9.140625" style="1"/>
    <col min="9" max="9" width="10" style="1" bestFit="1" customWidth="1"/>
    <col min="10" max="16384" width="9.140625" style="1"/>
  </cols>
  <sheetData>
    <row r="1" spans="1:4" s="6" customFormat="1" ht="53.25" customHeight="1">
      <c r="A1" s="31" t="s">
        <v>5</v>
      </c>
      <c r="B1" s="31"/>
      <c r="C1" s="31"/>
      <c r="D1" s="31"/>
    </row>
    <row r="2" spans="1:4" s="8" customFormat="1" ht="15.75">
      <c r="A2" s="23" t="s">
        <v>25</v>
      </c>
      <c r="B2" s="33" t="s">
        <v>31</v>
      </c>
      <c r="C2" s="33"/>
      <c r="D2" s="33"/>
    </row>
    <row r="3" spans="1:4" ht="57">
      <c r="A3" s="9" t="s">
        <v>2</v>
      </c>
      <c r="B3" s="10" t="s">
        <v>24</v>
      </c>
      <c r="C3" s="11" t="s">
        <v>0</v>
      </c>
      <c r="D3" s="27" t="s">
        <v>1</v>
      </c>
    </row>
    <row r="4" spans="1:4">
      <c r="A4" s="9" t="s">
        <v>32</v>
      </c>
      <c r="B4" s="10">
        <v>-66733.960000000006</v>
      </c>
      <c r="C4" s="11"/>
      <c r="D4" s="27"/>
    </row>
    <row r="5" spans="1:4">
      <c r="A5" s="34" t="s">
        <v>26</v>
      </c>
      <c r="B5" s="34"/>
      <c r="C5" s="34"/>
      <c r="D5" s="34"/>
    </row>
    <row r="6" spans="1:4">
      <c r="A6" s="13" t="s">
        <v>33</v>
      </c>
      <c r="B6" s="25">
        <v>81590.37</v>
      </c>
      <c r="C6" s="19" t="s">
        <v>28</v>
      </c>
      <c r="D6" s="12"/>
    </row>
    <row r="7" spans="1:4">
      <c r="A7" s="13" t="s">
        <v>34</v>
      </c>
      <c r="B7" s="25">
        <v>197343.18</v>
      </c>
      <c r="C7" s="19" t="s">
        <v>28</v>
      </c>
      <c r="D7" s="12"/>
    </row>
    <row r="8" spans="1:4">
      <c r="A8" s="13" t="s">
        <v>35</v>
      </c>
      <c r="B8" s="25">
        <f>B7-B6</f>
        <v>115752.81</v>
      </c>
      <c r="C8" s="19" t="s">
        <v>28</v>
      </c>
      <c r="D8" s="12"/>
    </row>
    <row r="9" spans="1:4">
      <c r="A9" s="14" t="s">
        <v>6</v>
      </c>
      <c r="B9" s="25">
        <f>B10</f>
        <v>0</v>
      </c>
      <c r="C9" s="19" t="s">
        <v>28</v>
      </c>
      <c r="D9" s="12"/>
    </row>
    <row r="10" spans="1:4">
      <c r="A10" s="15" t="s">
        <v>7</v>
      </c>
      <c r="B10" s="26">
        <v>0</v>
      </c>
      <c r="C10" s="17" t="s">
        <v>28</v>
      </c>
      <c r="D10" s="12"/>
    </row>
    <row r="11" spans="1:4">
      <c r="A11" s="16" t="s">
        <v>36</v>
      </c>
      <c r="B11" s="24">
        <f>B6+B9</f>
        <v>81590.37</v>
      </c>
      <c r="C11" s="19" t="s">
        <v>28</v>
      </c>
      <c r="D11" s="18"/>
    </row>
    <row r="12" spans="1:4">
      <c r="A12" s="32" t="s">
        <v>8</v>
      </c>
      <c r="B12" s="32"/>
      <c r="C12" s="32"/>
      <c r="D12" s="32"/>
    </row>
    <row r="13" spans="1:4" ht="15.75" thickBot="1">
      <c r="A13" s="20" t="s">
        <v>9</v>
      </c>
      <c r="B13" s="24">
        <f>B14+B15</f>
        <v>14849.01</v>
      </c>
      <c r="C13" s="19" t="s">
        <v>28</v>
      </c>
      <c r="D13" s="18"/>
    </row>
    <row r="14" spans="1:4" s="28" customFormat="1" ht="15.75" thickBot="1">
      <c r="A14" s="29" t="s">
        <v>44</v>
      </c>
      <c r="B14" s="30">
        <v>7205.88</v>
      </c>
      <c r="C14" s="29" t="s">
        <v>4</v>
      </c>
      <c r="D14" s="30">
        <v>1749</v>
      </c>
    </row>
    <row r="15" spans="1:4" s="28" customFormat="1" ht="15.75" thickBot="1">
      <c r="A15" s="29" t="s">
        <v>45</v>
      </c>
      <c r="B15" s="30">
        <v>7643.13</v>
      </c>
      <c r="C15" s="29" t="s">
        <v>4</v>
      </c>
      <c r="D15" s="30">
        <v>1749</v>
      </c>
    </row>
    <row r="16" spans="1:4" ht="29.25" thickBot="1">
      <c r="A16" s="20" t="s">
        <v>10</v>
      </c>
      <c r="B16" s="24">
        <f>SUM(B17:B18)</f>
        <v>6876.6</v>
      </c>
      <c r="C16" s="19" t="s">
        <v>28</v>
      </c>
      <c r="D16" s="18"/>
    </row>
    <row r="17" spans="1:5" s="28" customFormat="1" ht="15.75" thickBot="1">
      <c r="A17" s="29" t="s">
        <v>60</v>
      </c>
      <c r="B17" s="30">
        <v>3328.8</v>
      </c>
      <c r="C17" s="29" t="s">
        <v>4</v>
      </c>
      <c r="D17" s="30">
        <v>1752</v>
      </c>
    </row>
    <row r="18" spans="1:5" s="28" customFormat="1" ht="15.75" thickBot="1">
      <c r="A18" s="29" t="s">
        <v>61</v>
      </c>
      <c r="B18" s="30">
        <v>3547.8</v>
      </c>
      <c r="C18" s="29" t="s">
        <v>4</v>
      </c>
      <c r="D18" s="30">
        <v>1752</v>
      </c>
    </row>
    <row r="19" spans="1:5" ht="15.75" thickBot="1">
      <c r="A19" s="20" t="s">
        <v>11</v>
      </c>
      <c r="B19" s="24">
        <f>B20</f>
        <v>0</v>
      </c>
      <c r="C19" s="19" t="s">
        <v>28</v>
      </c>
      <c r="D19" s="21"/>
    </row>
    <row r="20" spans="1:5" s="28" customFormat="1" ht="15.75" thickBot="1">
      <c r="A20" s="29"/>
      <c r="B20" s="30"/>
      <c r="C20" s="29"/>
      <c r="D20" s="30"/>
    </row>
    <row r="21" spans="1:5" ht="28.5">
      <c r="A21" s="20" t="s">
        <v>12</v>
      </c>
      <c r="B21" s="24">
        <v>0</v>
      </c>
      <c r="C21" s="19" t="s">
        <v>28</v>
      </c>
      <c r="D21" s="18"/>
    </row>
    <row r="22" spans="1:5" ht="43.5" thickBot="1">
      <c r="A22" s="20" t="s">
        <v>13</v>
      </c>
      <c r="B22" s="24">
        <f>SUM(B23:B31)</f>
        <v>16202.73</v>
      </c>
      <c r="C22" s="19" t="s">
        <v>28</v>
      </c>
      <c r="D22" s="22"/>
    </row>
    <row r="23" spans="1:5" s="28" customFormat="1" ht="15.75" thickBot="1">
      <c r="A23" s="29" t="s">
        <v>46</v>
      </c>
      <c r="B23" s="30">
        <v>598.19000000000005</v>
      </c>
      <c r="C23" s="29" t="s">
        <v>47</v>
      </c>
      <c r="D23" s="30">
        <v>1</v>
      </c>
    </row>
    <row r="24" spans="1:5" s="28" customFormat="1" ht="15.75" thickBot="1">
      <c r="A24" s="29" t="s">
        <v>48</v>
      </c>
      <c r="B24" s="30">
        <v>3797.23</v>
      </c>
      <c r="C24" s="29" t="s">
        <v>49</v>
      </c>
      <c r="D24" s="30">
        <v>1</v>
      </c>
    </row>
    <row r="25" spans="1:5" s="28" customFormat="1" ht="15.75" thickBot="1">
      <c r="A25" s="29" t="s">
        <v>50</v>
      </c>
      <c r="B25" s="30">
        <v>3083.93</v>
      </c>
      <c r="C25" s="29" t="s">
        <v>51</v>
      </c>
      <c r="D25" s="30">
        <v>1</v>
      </c>
    </row>
    <row r="26" spans="1:5" s="28" customFormat="1" ht="15.75" thickBot="1">
      <c r="A26" s="29" t="s">
        <v>52</v>
      </c>
      <c r="B26" s="30">
        <v>109.07</v>
      </c>
      <c r="C26" s="29" t="s">
        <v>29</v>
      </c>
      <c r="D26" s="30">
        <v>0.5</v>
      </c>
    </row>
    <row r="27" spans="1:5" s="28" customFormat="1" ht="15.75" thickBot="1">
      <c r="A27" s="29" t="s">
        <v>53</v>
      </c>
      <c r="B27" s="30">
        <v>2637.07</v>
      </c>
      <c r="C27" s="29" t="s">
        <v>4</v>
      </c>
      <c r="D27" s="30">
        <v>2.42</v>
      </c>
    </row>
    <row r="28" spans="1:5" s="28" customFormat="1" ht="15.75" thickBot="1">
      <c r="A28" s="29" t="s">
        <v>54</v>
      </c>
      <c r="B28" s="30">
        <v>2937.82</v>
      </c>
      <c r="C28" s="29" t="s">
        <v>27</v>
      </c>
      <c r="D28" s="30">
        <v>1</v>
      </c>
    </row>
    <row r="29" spans="1:5" s="28" customFormat="1" ht="15.75" thickBot="1">
      <c r="A29" s="29" t="s">
        <v>55</v>
      </c>
      <c r="B29" s="30">
        <v>2201.42</v>
      </c>
      <c r="C29" s="29" t="s">
        <v>27</v>
      </c>
      <c r="D29" s="30">
        <v>1</v>
      </c>
    </row>
    <row r="30" spans="1:5" s="28" customFormat="1" ht="15.75" thickBot="1">
      <c r="A30" s="29" t="s">
        <v>56</v>
      </c>
      <c r="B30" s="30">
        <v>690.76</v>
      </c>
      <c r="C30" s="29" t="s">
        <v>27</v>
      </c>
      <c r="D30" s="30">
        <v>1</v>
      </c>
    </row>
    <row r="31" spans="1:5" s="28" customFormat="1" ht="15.75" thickBot="1">
      <c r="A31" s="29" t="s">
        <v>57</v>
      </c>
      <c r="B31" s="30">
        <v>147.24</v>
      </c>
      <c r="C31" s="29" t="s">
        <v>27</v>
      </c>
      <c r="D31" s="30">
        <v>1</v>
      </c>
    </row>
    <row r="32" spans="1:5" ht="43.5" thickBot="1">
      <c r="A32" s="20" t="s">
        <v>14</v>
      </c>
      <c r="B32" s="24">
        <f>SUM(B33:B38)</f>
        <v>14824.58</v>
      </c>
      <c r="C32" s="19" t="s">
        <v>28</v>
      </c>
      <c r="D32" s="18"/>
      <c r="E32" s="4" t="s">
        <v>3</v>
      </c>
    </row>
    <row r="33" spans="1:4" s="28" customFormat="1" ht="15.75" thickBot="1">
      <c r="A33" s="29" t="s">
        <v>62</v>
      </c>
      <c r="B33" s="30">
        <v>491.52</v>
      </c>
      <c r="C33" s="29" t="s">
        <v>51</v>
      </c>
      <c r="D33" s="30">
        <v>1</v>
      </c>
    </row>
    <row r="34" spans="1:4" s="28" customFormat="1" ht="15.75" thickBot="1">
      <c r="A34" s="29" t="s">
        <v>30</v>
      </c>
      <c r="B34" s="30">
        <v>1117.43</v>
      </c>
      <c r="C34" s="29" t="s">
        <v>27</v>
      </c>
      <c r="D34" s="30">
        <v>1</v>
      </c>
    </row>
    <row r="35" spans="1:4" s="28" customFormat="1" ht="15.75" thickBot="1">
      <c r="A35" s="29" t="s">
        <v>63</v>
      </c>
      <c r="B35" s="30">
        <v>8080.33</v>
      </c>
      <c r="C35" s="29" t="s">
        <v>64</v>
      </c>
      <c r="D35" s="30">
        <v>1</v>
      </c>
    </row>
    <row r="36" spans="1:4" s="28" customFormat="1" ht="15.75" thickBot="1">
      <c r="A36" s="29" t="s">
        <v>65</v>
      </c>
      <c r="B36" s="30">
        <v>427.22</v>
      </c>
      <c r="C36" s="29" t="s">
        <v>27</v>
      </c>
      <c r="D36" s="30">
        <v>1</v>
      </c>
    </row>
    <row r="37" spans="1:4" s="28" customFormat="1" ht="15.75" thickBot="1">
      <c r="A37" s="29" t="s">
        <v>66</v>
      </c>
      <c r="B37" s="30">
        <v>3864.6</v>
      </c>
      <c r="C37" s="29" t="s">
        <v>4</v>
      </c>
      <c r="D37" s="30">
        <v>6</v>
      </c>
    </row>
    <row r="38" spans="1:4" s="28" customFormat="1" ht="15.75" thickBot="1">
      <c r="A38" s="29" t="s">
        <v>67</v>
      </c>
      <c r="B38" s="30">
        <v>843.48</v>
      </c>
      <c r="C38" s="29" t="s">
        <v>51</v>
      </c>
      <c r="D38" s="30">
        <v>1</v>
      </c>
    </row>
    <row r="39" spans="1:4" ht="28.5">
      <c r="A39" s="20" t="s">
        <v>15</v>
      </c>
      <c r="B39" s="24">
        <v>0</v>
      </c>
      <c r="C39" s="19" t="s">
        <v>28</v>
      </c>
      <c r="D39" s="18"/>
    </row>
    <row r="40" spans="1:4" ht="28.5">
      <c r="A40" s="20" t="s">
        <v>16</v>
      </c>
      <c r="B40" s="24">
        <v>0</v>
      </c>
      <c r="C40" s="19" t="s">
        <v>28</v>
      </c>
      <c r="D40" s="18"/>
    </row>
    <row r="41" spans="1:4">
      <c r="A41" s="20" t="s">
        <v>17</v>
      </c>
      <c r="B41" s="24">
        <v>0</v>
      </c>
      <c r="C41" s="19" t="s">
        <v>28</v>
      </c>
      <c r="D41" s="18"/>
    </row>
    <row r="42" spans="1:4" ht="28.5">
      <c r="A42" s="20" t="s">
        <v>18</v>
      </c>
      <c r="B42" s="24">
        <v>0</v>
      </c>
      <c r="C42" s="19" t="s">
        <v>28</v>
      </c>
      <c r="D42" s="18"/>
    </row>
    <row r="43" spans="1:4" ht="28.5">
      <c r="A43" s="20" t="s">
        <v>19</v>
      </c>
      <c r="B43" s="24">
        <v>0</v>
      </c>
      <c r="C43" s="19" t="s">
        <v>28</v>
      </c>
      <c r="D43" s="18"/>
    </row>
    <row r="44" spans="1:4" ht="29.25" thickBot="1">
      <c r="A44" s="20" t="s">
        <v>20</v>
      </c>
      <c r="B44" s="24">
        <f>B45+B46</f>
        <v>3442.0299999999997</v>
      </c>
      <c r="C44" s="19" t="s">
        <v>28</v>
      </c>
      <c r="D44" s="18"/>
    </row>
    <row r="45" spans="1:4" s="28" customFormat="1" ht="15.75" thickBot="1">
      <c r="A45" s="29" t="s">
        <v>58</v>
      </c>
      <c r="B45" s="30">
        <v>1679.04</v>
      </c>
      <c r="C45" s="29" t="s">
        <v>4</v>
      </c>
      <c r="D45" s="30">
        <v>1749</v>
      </c>
    </row>
    <row r="46" spans="1:4" s="28" customFormat="1" ht="15.75" thickBot="1">
      <c r="A46" s="29" t="s">
        <v>59</v>
      </c>
      <c r="B46" s="30">
        <v>1762.99</v>
      </c>
      <c r="C46" s="29" t="s">
        <v>4</v>
      </c>
      <c r="D46" s="30">
        <v>1749</v>
      </c>
    </row>
    <row r="47" spans="1:4" ht="28.5">
      <c r="A47" s="20" t="s">
        <v>21</v>
      </c>
      <c r="B47" s="24">
        <v>0</v>
      </c>
      <c r="C47" s="19" t="s">
        <v>28</v>
      </c>
      <c r="D47" s="18"/>
    </row>
    <row r="48" spans="1:4" ht="43.5" thickBot="1">
      <c r="A48" s="20" t="s">
        <v>22</v>
      </c>
      <c r="B48" s="24">
        <f>SUM(B49:B52)</f>
        <v>9678.5400000000009</v>
      </c>
      <c r="C48" s="19" t="s">
        <v>28</v>
      </c>
      <c r="D48" s="18"/>
    </row>
    <row r="49" spans="1:4" s="28" customFormat="1" ht="15.75" thickBot="1">
      <c r="A49" s="29" t="s">
        <v>40</v>
      </c>
      <c r="B49" s="30">
        <v>29.73</v>
      </c>
      <c r="C49" s="29" t="s">
        <v>4</v>
      </c>
      <c r="D49" s="30">
        <v>1749</v>
      </c>
    </row>
    <row r="50" spans="1:4" s="28" customFormat="1" ht="15.75" thickBot="1">
      <c r="A50" s="29" t="s">
        <v>41</v>
      </c>
      <c r="B50" s="30">
        <v>29.73</v>
      </c>
      <c r="C50" s="29" t="s">
        <v>4</v>
      </c>
      <c r="D50" s="30">
        <v>1749</v>
      </c>
    </row>
    <row r="51" spans="1:4" s="28" customFormat="1" ht="15.75" thickBot="1">
      <c r="A51" s="29" t="s">
        <v>42</v>
      </c>
      <c r="B51" s="30">
        <v>4818</v>
      </c>
      <c r="C51" s="29" t="s">
        <v>4</v>
      </c>
      <c r="D51" s="30">
        <v>1752</v>
      </c>
    </row>
    <row r="52" spans="1:4" s="28" customFormat="1" ht="15.75" thickBot="1">
      <c r="A52" s="29" t="s">
        <v>43</v>
      </c>
      <c r="B52" s="30">
        <v>4801.08</v>
      </c>
      <c r="C52" s="29" t="s">
        <v>4</v>
      </c>
      <c r="D52" s="30">
        <v>1591.87</v>
      </c>
    </row>
    <row r="53" spans="1:4">
      <c r="A53" s="20" t="s">
        <v>23</v>
      </c>
      <c r="B53" s="24">
        <v>0</v>
      </c>
      <c r="C53" s="19" t="s">
        <v>28</v>
      </c>
      <c r="D53" s="18"/>
    </row>
    <row r="54" spans="1:4">
      <c r="A54" s="16" t="s">
        <v>37</v>
      </c>
      <c r="B54" s="24">
        <f>B13+B16+B19+B21+B22+B32+B39+B40+B41+B42+B43+B44+B47+B48</f>
        <v>65873.489999999991</v>
      </c>
      <c r="C54" s="19" t="s">
        <v>28</v>
      </c>
      <c r="D54" s="18"/>
    </row>
    <row r="55" spans="1:4">
      <c r="A55" s="16" t="s">
        <v>38</v>
      </c>
      <c r="B55" s="24">
        <f>B54*1.2+B53</f>
        <v>79048.18799999998</v>
      </c>
      <c r="C55" s="19" t="s">
        <v>28</v>
      </c>
      <c r="D55" s="18"/>
    </row>
    <row r="56" spans="1:4">
      <c r="A56" s="16" t="s">
        <v>39</v>
      </c>
      <c r="B56" s="24">
        <f>B4+B6+B9-B55</f>
        <v>-64191.777999999991</v>
      </c>
      <c r="C56" s="19" t="s">
        <v>28</v>
      </c>
      <c r="D56" s="18"/>
    </row>
  </sheetData>
  <sheetProtection formatCells="0" formatColumns="0" formatRows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14</vt:lpstr>
      <vt:lpstr>'Украинский бульвар, д. 14'!Область_печати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2019-01-30T23:08:09Z</cp:lastPrinted>
  <dcterms:created xsi:type="dcterms:W3CDTF">2016-03-18T02:51:51Z</dcterms:created>
  <dcterms:modified xsi:type="dcterms:W3CDTF">2022-02-14T02:07:16Z</dcterms:modified>
</cp:coreProperties>
</file>