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столяро 44" sheetId="1" r:id="rId1"/>
    <sheet name="накоп 2020" sheetId="2" r:id="rId2"/>
    <sheet name="Лист3" sheetId="3" r:id="rId3"/>
  </sheets>
  <definedNames>
    <definedName name="_xlnm.Print_Area" localSheetId="0">'столяро 44'!$A$1:$D$133</definedName>
  </definedNames>
  <calcPr calcId="125725"/>
</workbook>
</file>

<file path=xl/calcChain.xml><?xml version="1.0" encoding="utf-8"?>
<calcChain xmlns="http://schemas.openxmlformats.org/spreadsheetml/2006/main">
  <c r="B108" i="1"/>
  <c r="B105"/>
  <c r="B98"/>
  <c r="B70"/>
  <c r="B29"/>
  <c r="B105" i="2" l="1"/>
  <c r="B20" i="1" l="1"/>
  <c r="B8" l="1"/>
  <c r="B102"/>
  <c r="B129"/>
  <c r="B22"/>
  <c r="B17"/>
  <c r="B14"/>
  <c r="B11"/>
  <c r="B9" s="1"/>
  <c r="B12" l="1"/>
  <c r="B131"/>
  <c r="B128"/>
  <c r="B132" l="1"/>
  <c r="B133" s="1"/>
</calcChain>
</file>

<file path=xl/sharedStrings.xml><?xml version="1.0" encoding="utf-8"?>
<sst xmlns="http://schemas.openxmlformats.org/spreadsheetml/2006/main" count="453" uniqueCount="157">
  <si>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</si>
  <si>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</si>
  <si>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</si>
  <si>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</si>
  <si>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</si>
  <si>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</si>
  <si>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</si>
  <si>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</si>
  <si>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</si>
  <si>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</si>
  <si>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</si>
  <si>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</si>
  <si>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</si>
  <si>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</si>
  <si>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</si>
  <si>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</si>
  <si>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</si>
  <si>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</si>
  <si>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</si>
  <si>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</si>
  <si>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</si>
  <si>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</si>
  <si>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</si>
  <si>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</si>
  <si>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</si>
  <si>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</si>
  <si>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</si>
  <si>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</si>
  <si>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</si>
  <si>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дом</t>
  </si>
  <si>
    <t>Адрес: ул. Столярова, д. 44</t>
  </si>
  <si>
    <t>Леонов М.В.</t>
  </si>
  <si>
    <t>Выезд а/машины по заявке</t>
  </si>
  <si>
    <t>выезд</t>
  </si>
  <si>
    <t>1 дом</t>
  </si>
  <si>
    <t>Очистка канализационной сети</t>
  </si>
  <si>
    <t>Кол-во</t>
  </si>
  <si>
    <t>Ед.изм</t>
  </si>
  <si>
    <t>Наименование работ</t>
  </si>
  <si>
    <t>Доходы по дому:</t>
  </si>
  <si>
    <t>шт.</t>
  </si>
  <si>
    <t>Замена электрической лампы накаливания</t>
  </si>
  <si>
    <t>Регулировка теплоносителя</t>
  </si>
  <si>
    <t>Смена вентиля до 20 мм</t>
  </si>
  <si>
    <t>Старшие по дому</t>
  </si>
  <si>
    <t>руб.</t>
  </si>
  <si>
    <t xml:space="preserve">По адресу СТОЛЯРОВА ул. д.44                                           </t>
  </si>
  <si>
    <t>Cуммa</t>
  </si>
  <si>
    <t>Осмотр подвала</t>
  </si>
  <si>
    <t>Отключение отопления</t>
  </si>
  <si>
    <t>Промывка канализационного выпуска</t>
  </si>
  <si>
    <t>подъезд</t>
  </si>
  <si>
    <t>Сброс воздуха со стояков отопления с использованием а/м газель</t>
  </si>
  <si>
    <t>Установка светильников с датчиком на движение</t>
  </si>
  <si>
    <t>шт</t>
  </si>
  <si>
    <t xml:space="preserve">Накопительная по работам за период c  01.01.2021 по  31.12.2021 г.                                                                                   </t>
  </si>
  <si>
    <t>Валка деревьев диаметром свыше 300 мм в городских ус-ях с ис-ем автовы</t>
  </si>
  <si>
    <t>м3</t>
  </si>
  <si>
    <t>Врезка внутреннего замка</t>
  </si>
  <si>
    <t>Вывод  воды с подвала для хоз. нужд</t>
  </si>
  <si>
    <t>Вывод летнего водопровода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</si>
  <si>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</si>
  <si>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</si>
  <si>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Дезинсекция Дезснабсервис</t>
  </si>
  <si>
    <t>Дезинсекция Портал 75</t>
  </si>
  <si>
    <t>Демонтаж элементов детской площадки</t>
  </si>
  <si>
    <t>Завоз песка на песочницы детских площадок</t>
  </si>
  <si>
    <t>Закрытие продуха кирпичем</t>
  </si>
  <si>
    <t>Закрытие штроб коммуникаций кирпичом в подвале</t>
  </si>
  <si>
    <t>Закрытие/открытие стояков водоснабжения с использованием  а/м газель</t>
  </si>
  <si>
    <t>Замена автомата</t>
  </si>
  <si>
    <t>Замена калачей на водоподогревателе</t>
  </si>
  <si>
    <t>Замена электрической розетки</t>
  </si>
  <si>
    <t>Замена электровыключателей</t>
  </si>
  <si>
    <t>Замена электропатрона с материалами при открытой арматуре</t>
  </si>
  <si>
    <t>Замена электропатрона с материалом</t>
  </si>
  <si>
    <t>Запуск системы отопления</t>
  </si>
  <si>
    <t>Изготовление деревянного штакетного забора длиной 2,5 м, ЖЭУ-9</t>
  </si>
  <si>
    <t>пролет</t>
  </si>
  <si>
    <t>Изготовление и установка сничек на металлическую дверь</t>
  </si>
  <si>
    <t>Изготовление сничек</t>
  </si>
  <si>
    <t>Краска</t>
  </si>
  <si>
    <t>кг</t>
  </si>
  <si>
    <t>Крепление  силового провода</t>
  </si>
  <si>
    <t>Навеска замка (тросовый)</t>
  </si>
  <si>
    <t>Обследование вентиляции в квартире</t>
  </si>
  <si>
    <t>квартира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</si>
  <si>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</si>
  <si>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</si>
  <si>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</si>
  <si>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Отпуск цветочной рассады без тары</t>
  </si>
  <si>
    <t>Очистка кровли домов от снега и сосулек</t>
  </si>
  <si>
    <t>Покраска забора придомовой территории, Столярова, 44</t>
  </si>
  <si>
    <t>Посадка саженца рябины</t>
  </si>
  <si>
    <t>Посадка саженца сирени</t>
  </si>
  <si>
    <t>Приваривание сничек</t>
  </si>
  <si>
    <t>Пробивка проемов в стенах, закладка кирпичем и оштукатуривание после</t>
  </si>
  <si>
    <t>Прокладка электрокабеля АВВГ 2*2,5 мм2</t>
  </si>
  <si>
    <t>Промывка водоподогревателя</t>
  </si>
  <si>
    <t>Ремонт вентелей до 32 д.</t>
  </si>
  <si>
    <t>Ремонт двери</t>
  </si>
  <si>
    <t>Ремонт доводчика</t>
  </si>
  <si>
    <t>Ремонт козырька</t>
  </si>
  <si>
    <t>Ремонт крыльца</t>
  </si>
  <si>
    <t>Ремонт мягкой кровли</t>
  </si>
  <si>
    <t>Ремонт мягкой кровли кровельной мастикой</t>
  </si>
  <si>
    <t>Ремонт оконных рам</t>
  </si>
  <si>
    <t>Ремонт тамбурной двери</t>
  </si>
  <si>
    <t>Ремонт электросчетчика</t>
  </si>
  <si>
    <t>Санитарная обрезка сухих вершин и веток деревьев (без автовышки)</t>
  </si>
  <si>
    <t>Санитарная обрезка сухих вершин и веток деревьев с исп-ем автовышки</t>
  </si>
  <si>
    <t>Смена врезки/сборки (с применением сварочных работ) общая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</si>
  <si>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</si>
  <si>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</si>
  <si>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</si>
  <si>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</si>
  <si>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</si>
  <si>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</si>
  <si>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</si>
  <si>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</si>
  <si>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деревянного забора</t>
  </si>
  <si>
    <t>Установка досок объявлений</t>
  </si>
  <si>
    <t>Установка пружины</t>
  </si>
  <si>
    <t>Устранение свищей хомутами</t>
  </si>
  <si>
    <t>Устройство (монтаж) освещения над подъездом</t>
  </si>
  <si>
    <t>место</t>
  </si>
  <si>
    <t>Утепление продухов изовером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</si>
  <si>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</si>
  <si>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</si>
  <si>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КНС д. 110</t>
  </si>
  <si>
    <t>Частичный ремонт подъезда, ул. Столярова, д.44, п. 3</t>
  </si>
  <si>
    <t>Чистка водоподогревателя</t>
  </si>
  <si>
    <t>Чистка врезки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</si>
  <si>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</si>
  <si>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</si>
  <si>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вынос мусора, нежил. помещ</t>
  </si>
  <si>
    <t>помещ</t>
  </si>
  <si>
    <t>замена электрической лампы накаливания</t>
  </si>
  <si>
    <t>изготовление доски объявлений</t>
  </si>
  <si>
    <t>изготовление и установка сничек на металлическую дверь</t>
  </si>
  <si>
    <t>исполнение заявок не связанных с ремонтом</t>
  </si>
  <si>
    <t>навеска замка (крабовый)</t>
  </si>
  <si>
    <t>покраска элементов детс. площадки придом. терр-рии, ул. Столярова, д.</t>
  </si>
  <si>
    <t>посадка саженцев кустарника</t>
  </si>
  <si>
    <t>смена тройника на розливе п/п</t>
  </si>
  <si>
    <t>установка детской площадки</t>
  </si>
  <si>
    <t>установка пружины</t>
  </si>
  <si>
    <t>установка урн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</si>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</sst>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3" applyFont="1" applyFill="1" applyAlignment="1">
      <alignment horizontal="center" vertical="center"/>
    </xf>
    <xf numFmtId="164" fontId="4" fillId="0" borderId="2" xfId="3" applyFont="1" applyFill="1" applyBorder="1" applyAlignment="1">
      <alignment vertical="center"/>
    </xf>
    <xf numFmtId="164" fontId="6" fillId="0" borderId="2" xfId="3" applyFont="1" applyFill="1" applyBorder="1" applyAlignment="1">
      <alignment vertical="center"/>
    </xf>
    <xf numFmtId="164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2" xfId="3" applyFont="1" applyFill="1" applyBorder="1" applyAlignment="1">
      <alignment vertical="center"/>
    </xf>
    <xf numFmtId="164" fontId="2" fillId="0" borderId="2" xfId="3" applyFont="1" applyFill="1" applyBorder="1" applyAlignment="1">
      <alignment horizontal="center" vertical="center" wrapText="1"/>
    </xf>
    <xf numFmtId="164" fontId="4" fillId="0" borderId="2" xfId="3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left" vertical="center"/>
    </xf>
    <xf numFmtId="164" fontId="2" fillId="0" borderId="0" xfId="0" applyNumberFormat="1" applyFont="1" applyFill="1"/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0" fontId="10" fillId="0" borderId="5" xfId="1" applyFont="1" applyFill="1" applyBorder="1" applyAlignment="1">
      <alignment horizontal="left" vertical="center"/>
    </xf>
    <xf numFmtId="49" fontId="0" fillId="3" borderId="4" xfId="0" applyNumberFormat="1" applyFill="1" applyBorder="1"/>
    <xf numFmtId="165" fontId="0" fillId="3" borderId="4" xfId="0" applyNumberFormat="1" applyFill="1" applyBorder="1"/>
    <xf numFmtId="0" fontId="0" fillId="3" borderId="0" xfId="0" applyFill="1"/>
    <xf numFmtId="0" fontId="14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64" fontId="12" fillId="4" borderId="2" xfId="3" applyFont="1" applyFill="1" applyBorder="1" applyAlignment="1">
      <alignment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workbookViewId="0">
      <selection activeCell="A12" sqref="A12"/>
    </sheetView>
  </sheetViews>
  <sheetFormatPr defaultRowHeight="15" outlineLevelRow="1"/>
  <cols>
    <col min="1" max="1" width="64.7109375" style="10" customWidth="1"/>
    <col min="2" max="2" width="20.42578125" style="16" customWidth="1"/>
    <col min="3" max="3" width="12.140625" style="3" customWidth="1"/>
    <col min="4" max="4" width="26.28515625" style="2" customWidth="1"/>
    <col min="5" max="5" width="0" style="1" hidden="1" customWidth="1"/>
    <col min="6" max="6" width="13.140625" style="1" bestFit="1" customWidth="1"/>
    <col min="7" max="16384" width="9.140625" style="1"/>
  </cols>
  <sheetData>
    <row r="1" spans="1:4" s="11" customFormat="1" ht="66.75" customHeight="1">
      <c r="A1" s="43" t="s">
        <v>8</v>
      </c>
      <c r="B1" s="43"/>
      <c r="C1" s="43"/>
      <c r="D1" s="43"/>
    </row>
    <row r="2" spans="1:4" s="11" customFormat="1" ht="15.75">
      <c r="A2" s="12" t="s">
        <v>30</v>
      </c>
      <c r="B2" s="45" t="s">
        <v>149</v>
      </c>
      <c r="C2" s="45"/>
      <c r="D2" s="13"/>
    </row>
    <row r="3" spans="1:4" ht="57">
      <c r="A3" s="17" t="s">
        <v>2</v>
      </c>
      <c r="B3" s="18" t="s">
        <v>28</v>
      </c>
      <c r="C3" s="19" t="s">
        <v>0</v>
      </c>
      <c r="D3" s="20" t="s">
        <v>1</v>
      </c>
    </row>
    <row r="4" spans="1:4">
      <c r="A4" s="38" t="s">
        <v>148</v>
      </c>
      <c r="B4" s="18">
        <v>618040.87420000019</v>
      </c>
      <c r="C4" s="34" t="s">
        <v>45</v>
      </c>
      <c r="D4" s="20"/>
    </row>
    <row r="5" spans="1:4">
      <c r="A5" s="46" t="s">
        <v>39</v>
      </c>
      <c r="B5" s="47"/>
      <c r="C5" s="47"/>
      <c r="D5" s="48"/>
    </row>
    <row r="6" spans="1:4">
      <c r="A6" s="17" t="s">
        <v>150</v>
      </c>
      <c r="B6" s="18">
        <v>1085048.22</v>
      </c>
      <c r="C6" s="34" t="s">
        <v>45</v>
      </c>
      <c r="D6" s="20"/>
    </row>
    <row r="7" spans="1:4">
      <c r="A7" s="17" t="s">
        <v>151</v>
      </c>
      <c r="B7" s="18">
        <v>1011811.5</v>
      </c>
      <c r="C7" s="34" t="s">
        <v>45</v>
      </c>
      <c r="D7" s="20"/>
    </row>
    <row r="8" spans="1:4">
      <c r="A8" s="17" t="s">
        <v>152</v>
      </c>
      <c r="B8" s="18">
        <f>B7-B6</f>
        <v>-73236.719999999972</v>
      </c>
      <c r="C8" s="34" t="s">
        <v>45</v>
      </c>
      <c r="D8" s="20"/>
    </row>
    <row r="9" spans="1:4">
      <c r="A9" s="17" t="s">
        <v>9</v>
      </c>
      <c r="B9" s="18">
        <f>B11+B10</f>
        <v>436157.28</v>
      </c>
      <c r="C9" s="34" t="s">
        <v>45</v>
      </c>
      <c r="D9" s="20"/>
    </row>
    <row r="10" spans="1:4">
      <c r="A10" s="23" t="s">
        <v>31</v>
      </c>
      <c r="B10" s="49">
        <v>415841.76</v>
      </c>
      <c r="C10" s="34" t="s">
        <v>45</v>
      </c>
      <c r="D10" s="21"/>
    </row>
    <row r="11" spans="1:4">
      <c r="A11" s="23" t="s">
        <v>10</v>
      </c>
      <c r="B11" s="22">
        <f>792.96*12+900*12</f>
        <v>20315.52</v>
      </c>
      <c r="C11" s="34" t="s">
        <v>45</v>
      </c>
      <c r="D11" s="21"/>
    </row>
    <row r="12" spans="1:4">
      <c r="A12" s="24" t="s">
        <v>153</v>
      </c>
      <c r="B12" s="25">
        <f>B6+B9-B11</f>
        <v>1500889.98</v>
      </c>
      <c r="C12" s="34" t="s">
        <v>45</v>
      </c>
      <c r="D12" s="21"/>
    </row>
    <row r="13" spans="1:4">
      <c r="A13" s="44" t="s">
        <v>11</v>
      </c>
      <c r="B13" s="44"/>
      <c r="C13" s="44"/>
      <c r="D13" s="44"/>
    </row>
    <row r="14" spans="1:4" ht="15.75" thickBot="1">
      <c r="A14" s="6" t="s">
        <v>12</v>
      </c>
      <c r="B14" s="14">
        <f>B15+B16</f>
        <v>197188.74</v>
      </c>
      <c r="C14" s="5"/>
      <c r="D14" s="4"/>
    </row>
    <row r="15" spans="1:4" s="32" customFormat="1" ht="15.75" thickBot="1">
      <c r="A15" s="35" t="s">
        <v>118</v>
      </c>
      <c r="B15" s="36">
        <v>95691.12</v>
      </c>
      <c r="C15" s="35" t="s">
        <v>4</v>
      </c>
      <c r="D15" s="36">
        <v>23226</v>
      </c>
    </row>
    <row r="16" spans="1:4" s="32" customFormat="1" ht="15.75" thickBot="1">
      <c r="A16" s="35" t="s">
        <v>119</v>
      </c>
      <c r="B16" s="36">
        <v>101497.62</v>
      </c>
      <c r="C16" s="35" t="s">
        <v>4</v>
      </c>
      <c r="D16" s="36">
        <v>23226</v>
      </c>
    </row>
    <row r="17" spans="1:4" ht="29.25" thickBot="1">
      <c r="A17" s="6" t="s">
        <v>13</v>
      </c>
      <c r="B17" s="14">
        <f>B19+B18</f>
        <v>91162.02</v>
      </c>
      <c r="C17" s="5"/>
      <c r="D17" s="4"/>
    </row>
    <row r="18" spans="1:4" s="32" customFormat="1" ht="15.75" thickBot="1">
      <c r="A18" s="35" t="s">
        <v>114</v>
      </c>
      <c r="B18" s="36">
        <v>44129.4</v>
      </c>
      <c r="C18" s="35" t="s">
        <v>4</v>
      </c>
      <c r="D18" s="36">
        <v>23226</v>
      </c>
    </row>
    <row r="19" spans="1:4" s="32" customFormat="1" ht="15.75" thickBot="1">
      <c r="A19" s="35" t="s">
        <v>115</v>
      </c>
      <c r="B19" s="36">
        <v>47032.62</v>
      </c>
      <c r="C19" s="35" t="s">
        <v>4</v>
      </c>
      <c r="D19" s="36">
        <v>23226</v>
      </c>
    </row>
    <row r="20" spans="1:4" ht="15.75" thickBot="1">
      <c r="A20" s="6" t="s">
        <v>14</v>
      </c>
      <c r="B20" s="14">
        <f>B21</f>
        <v>0</v>
      </c>
      <c r="C20" s="7"/>
      <c r="D20" s="26"/>
    </row>
    <row r="21" spans="1:4" s="32" customFormat="1" ht="15.75" thickBot="1">
      <c r="A21" s="35"/>
      <c r="B21" s="36"/>
      <c r="C21" s="35"/>
      <c r="D21" s="36"/>
    </row>
    <row r="22" spans="1:4" ht="43.5" thickBot="1">
      <c r="A22" s="6" t="s">
        <v>15</v>
      </c>
      <c r="B22" s="14">
        <f>SUM(B23:B28)</f>
        <v>27174.420000000002</v>
      </c>
      <c r="C22" s="5"/>
      <c r="D22" s="4"/>
    </row>
    <row r="23" spans="1:4" s="32" customFormat="1" ht="15.75" thickBot="1">
      <c r="A23" s="35" t="s">
        <v>61</v>
      </c>
      <c r="B23" s="36">
        <v>2322.6</v>
      </c>
      <c r="C23" s="35" t="s">
        <v>4</v>
      </c>
      <c r="D23" s="36">
        <v>23226</v>
      </c>
    </row>
    <row r="24" spans="1:4" s="32" customFormat="1" ht="15.75" thickBot="1">
      <c r="A24" s="35" t="s">
        <v>62</v>
      </c>
      <c r="B24" s="36">
        <v>2322.6</v>
      </c>
      <c r="C24" s="35" t="s">
        <v>4</v>
      </c>
      <c r="D24" s="36">
        <v>23226</v>
      </c>
    </row>
    <row r="25" spans="1:4" s="32" customFormat="1" ht="15.75" thickBot="1">
      <c r="A25" s="35" t="s">
        <v>127</v>
      </c>
      <c r="B25" s="36">
        <v>2090.34</v>
      </c>
      <c r="C25" s="35" t="s">
        <v>4</v>
      </c>
      <c r="D25" s="36">
        <v>23226</v>
      </c>
    </row>
    <row r="26" spans="1:4" s="32" customFormat="1" ht="15.75" thickBot="1">
      <c r="A26" s="35" t="s">
        <v>128</v>
      </c>
      <c r="B26" s="36">
        <v>2090.34</v>
      </c>
      <c r="C26" s="35" t="s">
        <v>4</v>
      </c>
      <c r="D26" s="36">
        <v>23226</v>
      </c>
    </row>
    <row r="27" spans="1:4" s="32" customFormat="1" ht="15.75" thickBot="1">
      <c r="A27" s="35" t="s">
        <v>133</v>
      </c>
      <c r="B27" s="36">
        <v>8825.8799999999992</v>
      </c>
      <c r="C27" s="35" t="s">
        <v>4</v>
      </c>
      <c r="D27" s="36">
        <v>23226</v>
      </c>
    </row>
    <row r="28" spans="1:4" s="32" customFormat="1" ht="15.75" thickBot="1">
      <c r="A28" s="35" t="s">
        <v>134</v>
      </c>
      <c r="B28" s="36">
        <v>9522.66</v>
      </c>
      <c r="C28" s="35" t="s">
        <v>4</v>
      </c>
      <c r="D28" s="36">
        <v>23226</v>
      </c>
    </row>
    <row r="29" spans="1:4" ht="43.5" outlineLevel="1" thickBot="1">
      <c r="A29" s="6" t="s">
        <v>16</v>
      </c>
      <c r="B29" s="27">
        <f>SUM(B30:B69)</f>
        <v>177618.34999999998</v>
      </c>
      <c r="C29" s="28"/>
      <c r="D29" s="28"/>
    </row>
    <row r="30" spans="1:4" s="32" customFormat="1" ht="15.75" thickBot="1">
      <c r="A30" s="35" t="s">
        <v>95</v>
      </c>
      <c r="B30" s="36">
        <v>389.6</v>
      </c>
      <c r="C30" s="35" t="s">
        <v>40</v>
      </c>
      <c r="D30" s="36">
        <v>1</v>
      </c>
    </row>
    <row r="31" spans="1:4" s="32" customFormat="1" ht="15.75" thickBot="1">
      <c r="A31" s="35" t="s">
        <v>96</v>
      </c>
      <c r="B31" s="36">
        <v>1328.07</v>
      </c>
      <c r="C31" s="35" t="s">
        <v>4</v>
      </c>
      <c r="D31" s="36">
        <v>1</v>
      </c>
    </row>
    <row r="32" spans="1:4" s="32" customFormat="1" ht="15.75" thickBot="1">
      <c r="A32" s="35" t="s">
        <v>97</v>
      </c>
      <c r="B32" s="36">
        <v>23560.2</v>
      </c>
      <c r="C32" s="35" t="s">
        <v>5</v>
      </c>
      <c r="D32" s="36">
        <v>108</v>
      </c>
    </row>
    <row r="33" spans="1:4" s="32" customFormat="1" ht="15.75" thickBot="1">
      <c r="A33" s="35" t="s">
        <v>100</v>
      </c>
      <c r="B33" s="36">
        <v>4642.17</v>
      </c>
      <c r="C33" s="35" t="s">
        <v>40</v>
      </c>
      <c r="D33" s="36">
        <v>3</v>
      </c>
    </row>
    <row r="34" spans="1:4" s="32" customFormat="1" ht="15.75" thickBot="1">
      <c r="A34" s="35" t="s">
        <v>101</v>
      </c>
      <c r="B34" s="36">
        <v>674.52</v>
      </c>
      <c r="C34" s="35" t="s">
        <v>40</v>
      </c>
      <c r="D34" s="36">
        <v>1</v>
      </c>
    </row>
    <row r="35" spans="1:4" s="32" customFormat="1" ht="15.75" thickBot="1">
      <c r="A35" s="35" t="s">
        <v>102</v>
      </c>
      <c r="B35" s="36">
        <v>12306.27</v>
      </c>
      <c r="C35" s="35" t="s">
        <v>40</v>
      </c>
      <c r="D35" s="36">
        <v>2</v>
      </c>
    </row>
    <row r="36" spans="1:4" s="32" customFormat="1" ht="15.75" thickBot="1">
      <c r="A36" s="35" t="s">
        <v>103</v>
      </c>
      <c r="B36" s="36">
        <v>4759.17</v>
      </c>
      <c r="C36" s="35" t="s">
        <v>40</v>
      </c>
      <c r="D36" s="36">
        <v>1</v>
      </c>
    </row>
    <row r="37" spans="1:4" s="32" customFormat="1" ht="15.75" thickBot="1">
      <c r="A37" s="35" t="s">
        <v>104</v>
      </c>
      <c r="B37" s="36">
        <v>12656</v>
      </c>
      <c r="C37" s="35" t="s">
        <v>4</v>
      </c>
      <c r="D37" s="36">
        <v>112</v>
      </c>
    </row>
    <row r="38" spans="1:4" s="32" customFormat="1" ht="15.75" thickBot="1">
      <c r="A38" s="35" t="s">
        <v>105</v>
      </c>
      <c r="B38" s="36">
        <v>4718</v>
      </c>
      <c r="C38" s="35" t="s">
        <v>4</v>
      </c>
      <c r="D38" s="36">
        <v>40</v>
      </c>
    </row>
    <row r="39" spans="1:4" s="32" customFormat="1" ht="15.75" thickBot="1">
      <c r="A39" s="35" t="s">
        <v>106</v>
      </c>
      <c r="B39" s="36">
        <v>1282.45</v>
      </c>
      <c r="C39" s="35" t="s">
        <v>40</v>
      </c>
      <c r="D39" s="36">
        <v>1</v>
      </c>
    </row>
    <row r="40" spans="1:4" s="32" customFormat="1" ht="15.75" thickBot="1">
      <c r="A40" s="35" t="s">
        <v>107</v>
      </c>
      <c r="B40" s="36">
        <v>4821.4799999999996</v>
      </c>
      <c r="C40" s="35" t="s">
        <v>40</v>
      </c>
      <c r="D40" s="36">
        <v>1</v>
      </c>
    </row>
    <row r="41" spans="1:4" s="32" customFormat="1" ht="15.75" thickBot="1">
      <c r="A41" s="35" t="s">
        <v>108</v>
      </c>
      <c r="B41" s="36">
        <v>969.5</v>
      </c>
      <c r="C41" s="35" t="s">
        <v>40</v>
      </c>
      <c r="D41" s="36">
        <v>2</v>
      </c>
    </row>
    <row r="42" spans="1:4" s="32" customFormat="1" ht="15.75" thickBot="1">
      <c r="A42" s="35" t="s">
        <v>121</v>
      </c>
      <c r="B42" s="36">
        <v>2299.5</v>
      </c>
      <c r="C42" s="35" t="s">
        <v>40</v>
      </c>
      <c r="D42" s="36">
        <v>6</v>
      </c>
    </row>
    <row r="43" spans="1:4" s="32" customFormat="1" ht="15.75" thickBot="1">
      <c r="A43" s="35" t="s">
        <v>122</v>
      </c>
      <c r="B43" s="36">
        <v>714.34</v>
      </c>
      <c r="C43" s="35" t="s">
        <v>40</v>
      </c>
      <c r="D43" s="36">
        <v>2</v>
      </c>
    </row>
    <row r="44" spans="1:4" s="32" customFormat="1" ht="15.75" thickBot="1">
      <c r="A44" s="35" t="s">
        <v>53</v>
      </c>
      <c r="B44" s="36">
        <v>6197.1</v>
      </c>
      <c r="C44" s="35" t="s">
        <v>54</v>
      </c>
      <c r="D44" s="36">
        <v>6</v>
      </c>
    </row>
    <row r="45" spans="1:4" s="32" customFormat="1" ht="15.75" thickBot="1">
      <c r="A45" s="35" t="s">
        <v>135</v>
      </c>
      <c r="B45" s="36">
        <v>1212.3499999999999</v>
      </c>
      <c r="C45" s="35" t="s">
        <v>136</v>
      </c>
      <c r="D45" s="36">
        <v>1</v>
      </c>
    </row>
    <row r="46" spans="1:4" s="32" customFormat="1" ht="15.75" thickBot="1">
      <c r="A46" s="35" t="s">
        <v>137</v>
      </c>
      <c r="B46" s="36">
        <v>147.24</v>
      </c>
      <c r="C46" s="35" t="s">
        <v>40</v>
      </c>
      <c r="D46" s="36">
        <v>1</v>
      </c>
    </row>
    <row r="47" spans="1:4" s="32" customFormat="1" ht="15.75" thickBot="1">
      <c r="A47" s="35" t="s">
        <v>138</v>
      </c>
      <c r="B47" s="36">
        <v>5286</v>
      </c>
      <c r="C47" s="35" t="s">
        <v>40</v>
      </c>
      <c r="D47" s="36">
        <v>6</v>
      </c>
    </row>
    <row r="48" spans="1:4" s="32" customFormat="1" ht="15.75" thickBot="1">
      <c r="A48" s="35" t="s">
        <v>139</v>
      </c>
      <c r="B48" s="36">
        <v>1165.8</v>
      </c>
      <c r="C48" s="35" t="s">
        <v>40</v>
      </c>
      <c r="D48" s="36">
        <v>2</v>
      </c>
    </row>
    <row r="49" spans="1:4" s="32" customFormat="1" ht="15.75" thickBot="1">
      <c r="A49" s="35" t="s">
        <v>140</v>
      </c>
      <c r="B49" s="36">
        <v>16790.099999999999</v>
      </c>
      <c r="C49" s="35" t="s">
        <v>40</v>
      </c>
      <c r="D49" s="36">
        <v>30</v>
      </c>
    </row>
    <row r="50" spans="1:4" s="32" customFormat="1" ht="15.75" thickBot="1">
      <c r="A50" s="35" t="s">
        <v>141</v>
      </c>
      <c r="B50" s="36">
        <v>2448.3000000000002</v>
      </c>
      <c r="C50" s="35" t="s">
        <v>40</v>
      </c>
      <c r="D50" s="36">
        <v>5</v>
      </c>
    </row>
    <row r="51" spans="1:4" s="32" customFormat="1" ht="15.75" thickBot="1">
      <c r="A51" s="35" t="s">
        <v>41</v>
      </c>
      <c r="B51" s="36">
        <v>2084.48</v>
      </c>
      <c r="C51" s="35" t="s">
        <v>40</v>
      </c>
      <c r="D51" s="36">
        <v>16</v>
      </c>
    </row>
    <row r="52" spans="1:4" s="32" customFormat="1" ht="15.75" thickBot="1">
      <c r="A52" s="35" t="s">
        <v>72</v>
      </c>
      <c r="B52" s="36">
        <v>209.55</v>
      </c>
      <c r="C52" s="35" t="s">
        <v>40</v>
      </c>
      <c r="D52" s="36">
        <v>1</v>
      </c>
    </row>
    <row r="53" spans="1:4" s="32" customFormat="1" ht="15.75" thickBot="1">
      <c r="A53" s="35" t="s">
        <v>73</v>
      </c>
      <c r="B53" s="36">
        <v>815.68</v>
      </c>
      <c r="C53" s="35" t="s">
        <v>40</v>
      </c>
      <c r="D53" s="36">
        <v>2</v>
      </c>
    </row>
    <row r="54" spans="1:4" s="32" customFormat="1" ht="15.75" thickBot="1">
      <c r="A54" s="35" t="s">
        <v>74</v>
      </c>
      <c r="B54" s="36">
        <v>3689.76</v>
      </c>
      <c r="C54" s="35" t="s">
        <v>40</v>
      </c>
      <c r="D54" s="36">
        <v>16</v>
      </c>
    </row>
    <row r="55" spans="1:4" s="32" customFormat="1" ht="15.75" thickBot="1">
      <c r="A55" s="35" t="s">
        <v>75</v>
      </c>
      <c r="B55" s="36">
        <v>489.9</v>
      </c>
      <c r="C55" s="35" t="s">
        <v>40</v>
      </c>
      <c r="D55" s="36">
        <v>1</v>
      </c>
    </row>
    <row r="56" spans="1:4" s="32" customFormat="1" ht="15.75" thickBot="1">
      <c r="A56" s="35" t="s">
        <v>79</v>
      </c>
      <c r="B56" s="36">
        <v>165.28</v>
      </c>
      <c r="C56" s="35" t="s">
        <v>40</v>
      </c>
      <c r="D56" s="36">
        <v>2</v>
      </c>
    </row>
    <row r="57" spans="1:4" s="32" customFormat="1" ht="15.75" thickBot="1">
      <c r="A57" s="35" t="s">
        <v>80</v>
      </c>
      <c r="B57" s="36">
        <v>143.52000000000001</v>
      </c>
      <c r="C57" s="35" t="s">
        <v>40</v>
      </c>
      <c r="D57" s="36">
        <v>2</v>
      </c>
    </row>
    <row r="58" spans="1:4" s="32" customFormat="1" ht="15.75" thickBot="1">
      <c r="A58" s="35" t="s">
        <v>81</v>
      </c>
      <c r="B58" s="36">
        <v>1200</v>
      </c>
      <c r="C58" s="35" t="s">
        <v>82</v>
      </c>
      <c r="D58" s="36">
        <v>12</v>
      </c>
    </row>
    <row r="59" spans="1:4" s="32" customFormat="1" ht="15.75" thickBot="1">
      <c r="A59" s="35" t="s">
        <v>83</v>
      </c>
      <c r="B59" s="36">
        <v>63.04</v>
      </c>
      <c r="C59" s="35" t="s">
        <v>5</v>
      </c>
      <c r="D59" s="36">
        <v>2</v>
      </c>
    </row>
    <row r="60" spans="1:4" s="32" customFormat="1" ht="15.75" thickBot="1">
      <c r="A60" s="35" t="s">
        <v>84</v>
      </c>
      <c r="B60" s="36">
        <v>971.18</v>
      </c>
      <c r="C60" s="35" t="s">
        <v>40</v>
      </c>
      <c r="D60" s="36">
        <v>2</v>
      </c>
    </row>
    <row r="61" spans="1:4" s="32" customFormat="1" ht="15.75" thickBot="1">
      <c r="A61" s="35" t="s">
        <v>67</v>
      </c>
      <c r="B61" s="36">
        <v>6899.2</v>
      </c>
      <c r="C61" s="35" t="s">
        <v>4</v>
      </c>
      <c r="D61" s="36">
        <v>2</v>
      </c>
    </row>
    <row r="62" spans="1:4" s="32" customFormat="1" ht="15.75" thickBot="1">
      <c r="A62" s="35" t="s">
        <v>68</v>
      </c>
      <c r="B62" s="36">
        <v>7860.79</v>
      </c>
      <c r="C62" s="35" t="s">
        <v>29</v>
      </c>
      <c r="D62" s="36">
        <v>0.5</v>
      </c>
    </row>
    <row r="63" spans="1:4" s="32" customFormat="1" ht="15.75" thickBot="1">
      <c r="A63" s="35" t="s">
        <v>58</v>
      </c>
      <c r="B63" s="36">
        <v>1611.46</v>
      </c>
      <c r="C63" s="35" t="s">
        <v>40</v>
      </c>
      <c r="D63" s="36">
        <v>1</v>
      </c>
    </row>
    <row r="64" spans="1:4" s="32" customFormat="1" ht="15.75" thickBot="1">
      <c r="A64" s="35" t="s">
        <v>70</v>
      </c>
      <c r="B64" s="36">
        <v>248.9</v>
      </c>
      <c r="C64" s="35" t="s">
        <v>40</v>
      </c>
      <c r="D64" s="36">
        <v>1</v>
      </c>
    </row>
    <row r="65" spans="1:5" s="32" customFormat="1" ht="15.75" thickBot="1">
      <c r="A65" s="35" t="s">
        <v>146</v>
      </c>
      <c r="B65" s="36">
        <v>714.34</v>
      </c>
      <c r="C65" s="35" t="s">
        <v>40</v>
      </c>
      <c r="D65" s="36">
        <v>2</v>
      </c>
    </row>
    <row r="66" spans="1:5" s="32" customFormat="1" ht="15.75" thickBot="1">
      <c r="A66" s="35" t="s">
        <v>124</v>
      </c>
      <c r="B66" s="36">
        <v>2534.35</v>
      </c>
      <c r="C66" s="35" t="s">
        <v>125</v>
      </c>
      <c r="D66" s="36">
        <v>1</v>
      </c>
    </row>
    <row r="67" spans="1:5" s="32" customFormat="1" ht="15.75" thickBot="1">
      <c r="A67" s="35" t="s">
        <v>130</v>
      </c>
      <c r="B67" s="36">
        <v>34838</v>
      </c>
      <c r="C67" s="35" t="s">
        <v>51</v>
      </c>
      <c r="D67" s="36">
        <v>1</v>
      </c>
    </row>
    <row r="68" spans="1:5" s="32" customFormat="1" ht="15.75" thickBot="1">
      <c r="A68" s="35" t="s">
        <v>89</v>
      </c>
      <c r="B68" s="36">
        <v>417.76</v>
      </c>
      <c r="C68" s="35" t="s">
        <v>29</v>
      </c>
      <c r="D68" s="36">
        <v>1</v>
      </c>
    </row>
    <row r="69" spans="1:5" s="32" customFormat="1" ht="15.75" thickBot="1">
      <c r="A69" s="35" t="s">
        <v>91</v>
      </c>
      <c r="B69" s="36">
        <v>4293</v>
      </c>
      <c r="C69" s="35" t="s">
        <v>4</v>
      </c>
      <c r="D69" s="36">
        <v>90</v>
      </c>
    </row>
    <row r="70" spans="1:5" ht="43.5" thickBot="1">
      <c r="A70" s="6" t="s">
        <v>17</v>
      </c>
      <c r="B70" s="14">
        <f>SUM(B71:B94)</f>
        <v>264138.22000000003</v>
      </c>
      <c r="C70" s="5"/>
      <c r="D70" s="4"/>
      <c r="E70" s="29" t="s">
        <v>3</v>
      </c>
    </row>
    <row r="71" spans="1:5" s="32" customFormat="1" ht="15.75" thickBot="1">
      <c r="A71" s="35" t="s">
        <v>35</v>
      </c>
      <c r="B71" s="36">
        <v>15590.56</v>
      </c>
      <c r="C71" s="35" t="s">
        <v>5</v>
      </c>
      <c r="D71" s="36">
        <v>52</v>
      </c>
    </row>
    <row r="72" spans="1:5" s="32" customFormat="1" ht="15.75" thickBot="1">
      <c r="A72" s="35" t="s">
        <v>35</v>
      </c>
      <c r="B72" s="36">
        <v>11984.96</v>
      </c>
      <c r="C72" s="35" t="s">
        <v>5</v>
      </c>
      <c r="D72" s="36">
        <v>86</v>
      </c>
    </row>
    <row r="73" spans="1:5" s="32" customFormat="1" ht="15.75" thickBot="1">
      <c r="A73" s="35" t="s">
        <v>35</v>
      </c>
      <c r="B73" s="36">
        <v>13877.85</v>
      </c>
      <c r="C73" s="35" t="s">
        <v>5</v>
      </c>
      <c r="D73" s="36">
        <v>21</v>
      </c>
    </row>
    <row r="74" spans="1:5" s="32" customFormat="1" ht="15.75" thickBot="1">
      <c r="A74" s="35" t="s">
        <v>98</v>
      </c>
      <c r="B74" s="36">
        <v>13919.66</v>
      </c>
      <c r="C74" s="35" t="s">
        <v>40</v>
      </c>
      <c r="D74" s="36">
        <v>2</v>
      </c>
    </row>
    <row r="75" spans="1:5" s="32" customFormat="1" ht="15.75" thickBot="1">
      <c r="A75" s="35" t="s">
        <v>50</v>
      </c>
      <c r="B75" s="36">
        <v>21128.959999999999</v>
      </c>
      <c r="C75" s="35" t="s">
        <v>51</v>
      </c>
      <c r="D75" s="36">
        <v>8</v>
      </c>
    </row>
    <row r="76" spans="1:5" s="32" customFormat="1" ht="15.75" thickBot="1">
      <c r="A76" s="35" t="s">
        <v>42</v>
      </c>
      <c r="B76" s="36">
        <v>847.16</v>
      </c>
      <c r="C76" s="35" t="s">
        <v>40</v>
      </c>
      <c r="D76" s="36">
        <v>1</v>
      </c>
    </row>
    <row r="77" spans="1:5" s="32" customFormat="1" ht="15.75" thickBot="1">
      <c r="A77" s="35" t="s">
        <v>99</v>
      </c>
      <c r="B77" s="36">
        <v>435.01</v>
      </c>
      <c r="C77" s="35" t="s">
        <v>40</v>
      </c>
      <c r="D77" s="36">
        <v>1</v>
      </c>
    </row>
    <row r="78" spans="1:5" s="32" customFormat="1" ht="15.75" thickBot="1">
      <c r="A78" s="35" t="s">
        <v>59</v>
      </c>
      <c r="B78" s="36">
        <v>2152.4699999999998</v>
      </c>
      <c r="C78" s="35" t="s">
        <v>40</v>
      </c>
      <c r="D78" s="36">
        <v>1</v>
      </c>
    </row>
    <row r="79" spans="1:5" s="32" customFormat="1" ht="15.75" thickBot="1">
      <c r="A79" s="35" t="s">
        <v>60</v>
      </c>
      <c r="B79" s="36">
        <v>1405.88</v>
      </c>
      <c r="C79" s="35" t="s">
        <v>40</v>
      </c>
      <c r="D79" s="36">
        <v>1</v>
      </c>
    </row>
    <row r="80" spans="1:5" s="32" customFormat="1" ht="15.75" thickBot="1">
      <c r="A80" s="35" t="s">
        <v>32</v>
      </c>
      <c r="B80" s="36">
        <v>6805.8</v>
      </c>
      <c r="C80" s="35" t="s">
        <v>33</v>
      </c>
      <c r="D80" s="36">
        <v>12</v>
      </c>
    </row>
    <row r="81" spans="1:4" s="32" customFormat="1" ht="15.75" thickBot="1">
      <c r="A81" s="35" t="s">
        <v>52</v>
      </c>
      <c r="B81" s="36">
        <v>21529.5</v>
      </c>
      <c r="C81" s="35" t="s">
        <v>18</v>
      </c>
      <c r="D81" s="36">
        <v>31</v>
      </c>
    </row>
    <row r="82" spans="1:4" s="32" customFormat="1" ht="15.75" thickBot="1">
      <c r="A82" s="35" t="s">
        <v>43</v>
      </c>
      <c r="B82" s="36">
        <v>609.99</v>
      </c>
      <c r="C82" s="35" t="s">
        <v>40</v>
      </c>
      <c r="D82" s="36">
        <v>1</v>
      </c>
    </row>
    <row r="83" spans="1:4" s="32" customFormat="1" ht="15.75" thickBot="1">
      <c r="A83" s="35" t="s">
        <v>111</v>
      </c>
      <c r="B83" s="36">
        <v>2005.85</v>
      </c>
      <c r="C83" s="35" t="s">
        <v>40</v>
      </c>
      <c r="D83" s="36">
        <v>1</v>
      </c>
    </row>
    <row r="84" spans="1:4" s="32" customFormat="1" ht="15.75" thickBot="1">
      <c r="A84" s="35" t="s">
        <v>69</v>
      </c>
      <c r="B84" s="36">
        <v>3461.22</v>
      </c>
      <c r="C84" s="35" t="s">
        <v>18</v>
      </c>
      <c r="D84" s="36">
        <v>6</v>
      </c>
    </row>
    <row r="85" spans="1:4" s="32" customFormat="1" ht="15.75" thickBot="1">
      <c r="A85" s="35" t="s">
        <v>71</v>
      </c>
      <c r="B85" s="36">
        <v>115633.35</v>
      </c>
      <c r="C85" s="35" t="s">
        <v>40</v>
      </c>
      <c r="D85" s="36">
        <v>7</v>
      </c>
    </row>
    <row r="86" spans="1:4" s="32" customFormat="1" ht="15.75" thickBot="1">
      <c r="A86" s="35" t="s">
        <v>48</v>
      </c>
      <c r="B86" s="36">
        <v>381.43</v>
      </c>
      <c r="C86" s="35" t="s">
        <v>34</v>
      </c>
      <c r="D86" s="36">
        <v>1</v>
      </c>
    </row>
    <row r="87" spans="1:4" s="32" customFormat="1" ht="15.75" thickBot="1">
      <c r="A87" s="35" t="s">
        <v>48</v>
      </c>
      <c r="B87" s="36">
        <v>2530.44</v>
      </c>
      <c r="C87" s="35" t="s">
        <v>29</v>
      </c>
      <c r="D87" s="36">
        <v>3</v>
      </c>
    </row>
    <row r="88" spans="1:4" s="32" customFormat="1" ht="15.75" thickBot="1">
      <c r="A88" s="35" t="s">
        <v>123</v>
      </c>
      <c r="B88" s="36">
        <v>427.22</v>
      </c>
      <c r="C88" s="35" t="s">
        <v>40</v>
      </c>
      <c r="D88" s="36">
        <v>1</v>
      </c>
    </row>
    <row r="89" spans="1:4" s="32" customFormat="1" ht="15.75" thickBot="1">
      <c r="A89" s="35" t="s">
        <v>129</v>
      </c>
      <c r="B89" s="36">
        <v>9867.06</v>
      </c>
      <c r="C89" s="35" t="s">
        <v>86</v>
      </c>
      <c r="D89" s="36">
        <v>7</v>
      </c>
    </row>
    <row r="90" spans="1:4" s="32" customFormat="1" ht="15.75" thickBot="1">
      <c r="A90" s="35" t="s">
        <v>131</v>
      </c>
      <c r="B90" s="36">
        <v>14004.3</v>
      </c>
      <c r="C90" s="35" t="s">
        <v>40</v>
      </c>
      <c r="D90" s="36">
        <v>2</v>
      </c>
    </row>
    <row r="91" spans="1:4" s="32" customFormat="1" ht="15.75" thickBot="1">
      <c r="A91" s="35" t="s">
        <v>132</v>
      </c>
      <c r="B91" s="36">
        <v>1492.34</v>
      </c>
      <c r="C91" s="35" t="s">
        <v>40</v>
      </c>
      <c r="D91" s="36">
        <v>1</v>
      </c>
    </row>
    <row r="92" spans="1:4" s="32" customFormat="1" ht="15.75" thickBot="1">
      <c r="A92" s="35" t="s">
        <v>144</v>
      </c>
      <c r="B92" s="36">
        <v>1812.78</v>
      </c>
      <c r="C92" s="35" t="s">
        <v>40</v>
      </c>
      <c r="D92" s="36">
        <v>2</v>
      </c>
    </row>
    <row r="93" spans="1:4" s="32" customFormat="1" ht="15.75" thickBot="1">
      <c r="A93" s="35" t="s">
        <v>76</v>
      </c>
      <c r="B93" s="36">
        <v>1117</v>
      </c>
      <c r="C93" s="35" t="s">
        <v>40</v>
      </c>
      <c r="D93" s="36">
        <v>1</v>
      </c>
    </row>
    <row r="94" spans="1:4" s="32" customFormat="1" ht="15.75" thickBot="1">
      <c r="A94" s="35" t="s">
        <v>49</v>
      </c>
      <c r="B94" s="36">
        <v>1117.43</v>
      </c>
      <c r="C94" s="35" t="s">
        <v>40</v>
      </c>
      <c r="D94" s="36">
        <v>1</v>
      </c>
    </row>
    <row r="95" spans="1:4" ht="28.5">
      <c r="A95" s="6" t="s">
        <v>19</v>
      </c>
      <c r="B95" s="14">
        <v>0</v>
      </c>
      <c r="C95" s="5"/>
      <c r="D95" s="4"/>
    </row>
    <row r="96" spans="1:4" ht="28.5">
      <c r="A96" s="6" t="s">
        <v>20</v>
      </c>
      <c r="B96" s="14">
        <v>0</v>
      </c>
      <c r="C96" s="5"/>
      <c r="D96" s="4"/>
    </row>
    <row r="97" spans="1:4" ht="28.5">
      <c r="A97" s="6" t="s">
        <v>21</v>
      </c>
      <c r="B97" s="14">
        <v>0</v>
      </c>
      <c r="C97" s="5"/>
      <c r="D97" s="4"/>
    </row>
    <row r="98" spans="1:4" ht="29.25" thickBot="1">
      <c r="A98" s="6" t="s">
        <v>22</v>
      </c>
      <c r="B98" s="14">
        <f>SUM(B99:B100)</f>
        <v>1347.82</v>
      </c>
      <c r="C98" s="5"/>
      <c r="D98" s="4"/>
    </row>
    <row r="99" spans="1:4" s="32" customFormat="1" ht="15.75" thickBot="1">
      <c r="A99" s="35" t="s">
        <v>126</v>
      </c>
      <c r="B99" s="36">
        <v>410.43</v>
      </c>
      <c r="C99" s="35" t="s">
        <v>4</v>
      </c>
      <c r="D99" s="36">
        <v>3</v>
      </c>
    </row>
    <row r="100" spans="1:4" s="32" customFormat="1" ht="15.75" thickBot="1">
      <c r="A100" s="35" t="s">
        <v>85</v>
      </c>
      <c r="B100" s="36">
        <v>937.39</v>
      </c>
      <c r="C100" s="35" t="s">
        <v>86</v>
      </c>
      <c r="D100" s="36">
        <v>1</v>
      </c>
    </row>
    <row r="101" spans="1:4" ht="28.5">
      <c r="A101" s="6" t="s">
        <v>23</v>
      </c>
      <c r="B101" s="14">
        <v>0</v>
      </c>
      <c r="C101" s="5"/>
      <c r="D101" s="4"/>
    </row>
    <row r="102" spans="1:4" ht="29.25" thickBot="1">
      <c r="A102" s="6" t="s">
        <v>24</v>
      </c>
      <c r="B102" s="14">
        <f>B103+B104</f>
        <v>45708.770000000004</v>
      </c>
      <c r="C102" s="5"/>
      <c r="D102" s="4"/>
    </row>
    <row r="103" spans="1:4" s="32" customFormat="1" ht="15.75" thickBot="1">
      <c r="A103" s="35" t="s">
        <v>112</v>
      </c>
      <c r="B103" s="36">
        <v>22296.959999999999</v>
      </c>
      <c r="C103" s="35" t="s">
        <v>4</v>
      </c>
      <c r="D103" s="36">
        <v>23226</v>
      </c>
    </row>
    <row r="104" spans="1:4" s="32" customFormat="1" ht="15.75" thickBot="1">
      <c r="A104" s="35" t="s">
        <v>113</v>
      </c>
      <c r="B104" s="36">
        <v>23411.81</v>
      </c>
      <c r="C104" s="35" t="s">
        <v>4</v>
      </c>
      <c r="D104" s="36">
        <v>23226</v>
      </c>
    </row>
    <row r="105" spans="1:4" ht="45" customHeight="1" thickBot="1">
      <c r="A105" s="6" t="s">
        <v>25</v>
      </c>
      <c r="B105" s="14">
        <f>SUM(B106:B107)</f>
        <v>7282.58</v>
      </c>
      <c r="C105" s="5"/>
      <c r="D105" s="4"/>
    </row>
    <row r="106" spans="1:4" s="32" customFormat="1" ht="15.75" thickBot="1">
      <c r="A106" s="35" t="s">
        <v>63</v>
      </c>
      <c r="B106" s="36">
        <v>1133.78</v>
      </c>
      <c r="C106" s="35" t="s">
        <v>4</v>
      </c>
      <c r="D106" s="36">
        <v>683</v>
      </c>
    </row>
    <row r="107" spans="1:4" s="32" customFormat="1" ht="15.75" thickBot="1">
      <c r="A107" s="35" t="s">
        <v>64</v>
      </c>
      <c r="B107" s="36">
        <v>6148.8</v>
      </c>
      <c r="C107" s="35" t="s">
        <v>4</v>
      </c>
      <c r="D107" s="36">
        <v>2049.6</v>
      </c>
    </row>
    <row r="108" spans="1:4" ht="57.75" thickBot="1">
      <c r="A108" s="6" t="s">
        <v>26</v>
      </c>
      <c r="B108" s="14">
        <f>SUM(B109:B127)</f>
        <v>263044.15000000002</v>
      </c>
      <c r="C108" s="5"/>
      <c r="D108" s="4"/>
    </row>
    <row r="109" spans="1:4" s="32" customFormat="1" ht="15.75" thickBot="1">
      <c r="A109" s="35" t="s">
        <v>87</v>
      </c>
      <c r="B109" s="36">
        <v>394.84</v>
      </c>
      <c r="C109" s="35" t="s">
        <v>4</v>
      </c>
      <c r="D109" s="36">
        <v>23226</v>
      </c>
    </row>
    <row r="110" spans="1:4" s="32" customFormat="1" ht="15.75" thickBot="1">
      <c r="A110" s="35" t="s">
        <v>88</v>
      </c>
      <c r="B110" s="36">
        <v>394.84</v>
      </c>
      <c r="C110" s="35" t="s">
        <v>4</v>
      </c>
      <c r="D110" s="36">
        <v>23226</v>
      </c>
    </row>
    <row r="111" spans="1:4" s="32" customFormat="1" ht="15.75" thickBot="1">
      <c r="A111" s="35" t="s">
        <v>109</v>
      </c>
      <c r="B111" s="36">
        <v>2644.62</v>
      </c>
      <c r="C111" s="35" t="s">
        <v>40</v>
      </c>
      <c r="D111" s="36">
        <v>3</v>
      </c>
    </row>
    <row r="112" spans="1:4" s="32" customFormat="1" ht="15.75" thickBot="1">
      <c r="A112" s="35" t="s">
        <v>110</v>
      </c>
      <c r="B112" s="36">
        <v>3590</v>
      </c>
      <c r="C112" s="35" t="s">
        <v>40</v>
      </c>
      <c r="D112" s="36">
        <v>2</v>
      </c>
    </row>
    <row r="113" spans="1:4" s="32" customFormat="1" ht="15.75" thickBot="1">
      <c r="A113" s="35" t="s">
        <v>90</v>
      </c>
      <c r="B113" s="36">
        <v>460.2</v>
      </c>
      <c r="C113" s="35" t="s">
        <v>40</v>
      </c>
      <c r="D113" s="36">
        <v>15</v>
      </c>
    </row>
    <row r="114" spans="1:4" s="32" customFormat="1" ht="15.75" thickBot="1">
      <c r="A114" s="35" t="s">
        <v>92</v>
      </c>
      <c r="B114" s="36">
        <v>9800</v>
      </c>
      <c r="C114" s="35" t="s">
        <v>29</v>
      </c>
      <c r="D114" s="36">
        <v>1</v>
      </c>
    </row>
    <row r="115" spans="1:4" s="32" customFormat="1" ht="15.75" thickBot="1">
      <c r="A115" s="35" t="s">
        <v>93</v>
      </c>
      <c r="B115" s="36">
        <v>4127.05</v>
      </c>
      <c r="C115" s="35" t="s">
        <v>40</v>
      </c>
      <c r="D115" s="36">
        <v>5</v>
      </c>
    </row>
    <row r="116" spans="1:4" s="32" customFormat="1" ht="15.75" thickBot="1">
      <c r="A116" s="35" t="s">
        <v>94</v>
      </c>
      <c r="B116" s="36">
        <v>6603.28</v>
      </c>
      <c r="C116" s="35" t="s">
        <v>40</v>
      </c>
      <c r="D116" s="36">
        <v>8</v>
      </c>
    </row>
    <row r="117" spans="1:4" s="32" customFormat="1" ht="15.75" thickBot="1">
      <c r="A117" s="35" t="s">
        <v>116</v>
      </c>
      <c r="B117" s="36">
        <v>55973.42</v>
      </c>
      <c r="C117" s="35" t="s">
        <v>4</v>
      </c>
      <c r="D117" s="36">
        <v>20353.97</v>
      </c>
    </row>
    <row r="118" spans="1:4" s="32" customFormat="1" ht="15.75" thickBot="1">
      <c r="A118" s="35" t="s">
        <v>117</v>
      </c>
      <c r="B118" s="36">
        <v>70049.64</v>
      </c>
      <c r="C118" s="35" t="s">
        <v>4</v>
      </c>
      <c r="D118" s="36">
        <v>23226</v>
      </c>
    </row>
    <row r="119" spans="1:4" s="32" customFormat="1" ht="15.75" thickBot="1">
      <c r="A119" s="35" t="s">
        <v>120</v>
      </c>
      <c r="B119" s="36">
        <v>12191.4</v>
      </c>
      <c r="C119" s="35" t="s">
        <v>5</v>
      </c>
      <c r="D119" s="36">
        <v>36</v>
      </c>
    </row>
    <row r="120" spans="1:4" s="32" customFormat="1" ht="15.75" thickBot="1">
      <c r="A120" s="35" t="s">
        <v>142</v>
      </c>
      <c r="B120" s="36">
        <v>22876</v>
      </c>
      <c r="C120" s="35" t="s">
        <v>29</v>
      </c>
      <c r="D120" s="36">
        <v>1</v>
      </c>
    </row>
    <row r="121" spans="1:4" s="32" customFormat="1" ht="15.75" thickBot="1">
      <c r="A121" s="35" t="s">
        <v>143</v>
      </c>
      <c r="B121" s="36">
        <v>21972.17</v>
      </c>
      <c r="C121" s="35" t="s">
        <v>40</v>
      </c>
      <c r="D121" s="36">
        <v>11</v>
      </c>
    </row>
    <row r="122" spans="1:4" s="32" customFormat="1" ht="15.75" thickBot="1">
      <c r="A122" s="35" t="s">
        <v>145</v>
      </c>
      <c r="B122" s="36">
        <v>26721.54</v>
      </c>
      <c r="C122" s="35" t="s">
        <v>54</v>
      </c>
      <c r="D122" s="36">
        <v>1</v>
      </c>
    </row>
    <row r="123" spans="1:4" s="32" customFormat="1" ht="15.75" thickBot="1">
      <c r="A123" s="35" t="s">
        <v>147</v>
      </c>
      <c r="B123" s="36">
        <v>5282.98</v>
      </c>
      <c r="C123" s="35" t="s">
        <v>40</v>
      </c>
      <c r="D123" s="36">
        <v>2</v>
      </c>
    </row>
    <row r="124" spans="1:4" s="32" customFormat="1" ht="15.75" thickBot="1">
      <c r="A124" s="35" t="s">
        <v>65</v>
      </c>
      <c r="B124" s="36">
        <v>1057.74</v>
      </c>
      <c r="C124" s="35" t="s">
        <v>40</v>
      </c>
      <c r="D124" s="36">
        <v>1</v>
      </c>
    </row>
    <row r="125" spans="1:4" s="32" customFormat="1" ht="15.75" thickBot="1">
      <c r="A125" s="35" t="s">
        <v>66</v>
      </c>
      <c r="B125" s="36">
        <v>3109.12</v>
      </c>
      <c r="C125" s="35" t="s">
        <v>57</v>
      </c>
      <c r="D125" s="36">
        <v>1</v>
      </c>
    </row>
    <row r="126" spans="1:4" s="32" customFormat="1" ht="15.75" thickBot="1">
      <c r="A126" s="35" t="s">
        <v>56</v>
      </c>
      <c r="B126" s="36">
        <v>2567.29</v>
      </c>
      <c r="C126" s="35" t="s">
        <v>57</v>
      </c>
      <c r="D126" s="36">
        <v>1</v>
      </c>
    </row>
    <row r="127" spans="1:4" s="32" customFormat="1" ht="15.75" thickBot="1">
      <c r="A127" s="35" t="s">
        <v>77</v>
      </c>
      <c r="B127" s="36">
        <v>13228.02</v>
      </c>
      <c r="C127" s="35" t="s">
        <v>78</v>
      </c>
      <c r="D127" s="36">
        <v>18</v>
      </c>
    </row>
    <row r="128" spans="1:4">
      <c r="A128" s="6" t="s">
        <v>27</v>
      </c>
      <c r="B128" s="14">
        <f>SUM(B129:B130)</f>
        <v>60500.939999999995</v>
      </c>
      <c r="C128" s="5"/>
      <c r="D128" s="4"/>
    </row>
    <row r="129" spans="1:6" ht="30">
      <c r="A129" s="8" t="s">
        <v>7</v>
      </c>
      <c r="B129" s="15">
        <f>D129*5*12</f>
        <v>4680</v>
      </c>
      <c r="C129" s="9" t="s">
        <v>6</v>
      </c>
      <c r="D129" s="7">
        <v>78</v>
      </c>
    </row>
    <row r="130" spans="1:6">
      <c r="A130" s="42" t="s">
        <v>44</v>
      </c>
      <c r="B130" s="15">
        <v>55820.939999999995</v>
      </c>
      <c r="C130" s="9" t="s">
        <v>45</v>
      </c>
      <c r="D130" s="7"/>
    </row>
    <row r="131" spans="1:6">
      <c r="A131" s="30" t="s">
        <v>154</v>
      </c>
      <c r="B131" s="14">
        <f>B14+B17+B20+B22+B29+B70+B95+B96+B97+B98+B101+B102+B105+B108</f>
        <v>1074665.0699999998</v>
      </c>
      <c r="C131" s="9" t="s">
        <v>45</v>
      </c>
      <c r="D131" s="4"/>
      <c r="F131" s="31"/>
    </row>
    <row r="132" spans="1:6">
      <c r="A132" s="30" t="s">
        <v>155</v>
      </c>
      <c r="B132" s="14">
        <f>B131*1.2+B128</f>
        <v>1350099.0239999997</v>
      </c>
      <c r="C132" s="9" t="s">
        <v>45</v>
      </c>
      <c r="D132" s="4"/>
      <c r="F132" s="31"/>
    </row>
    <row r="133" spans="1:6">
      <c r="A133" s="30" t="s">
        <v>156</v>
      </c>
      <c r="B133" s="14">
        <f>B6+B9-B132+B4</f>
        <v>789147.35020000045</v>
      </c>
      <c r="C133" s="9" t="s">
        <v>45</v>
      </c>
      <c r="D133" s="4"/>
    </row>
  </sheetData>
  <mergeCells count="4">
    <mergeCell ref="A1:D1"/>
    <mergeCell ref="A13:D13"/>
    <mergeCell ref="B2:C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5"/>
  <sheetViews>
    <sheetView topLeftCell="A70" workbookViewId="0">
      <selection activeCell="A40" activeCellId="1" sqref="A27:XFD27 A40:XFD40"/>
    </sheetView>
  </sheetViews>
  <sheetFormatPr defaultRowHeight="15"/>
  <cols>
    <col min="1" max="1" width="70.7109375" style="32" customWidth="1"/>
    <col min="2" max="2" width="12.7109375" style="32" customWidth="1"/>
    <col min="3" max="3" width="20.7109375" style="32" customWidth="1"/>
    <col min="4" max="4" width="12.7109375" style="32" customWidth="1"/>
    <col min="5" max="16384" width="9.140625" style="32"/>
  </cols>
  <sheetData>
    <row r="2" spans="1:4">
      <c r="A2" s="32" t="s">
        <v>55</v>
      </c>
    </row>
    <row r="3" spans="1:4">
      <c r="A3" s="32" t="s">
        <v>46</v>
      </c>
    </row>
    <row r="4" spans="1:4" ht="15.75" thickBot="1"/>
    <row r="5" spans="1:4" ht="15.75" thickBot="1">
      <c r="A5" s="33" t="s">
        <v>38</v>
      </c>
      <c r="B5" s="33" t="s">
        <v>47</v>
      </c>
      <c r="C5" s="33" t="s">
        <v>37</v>
      </c>
      <c r="D5" s="33" t="s">
        <v>36</v>
      </c>
    </row>
    <row r="6" spans="1:4" s="41" customFormat="1" ht="15.75" thickBot="1">
      <c r="A6" s="39" t="s">
        <v>56</v>
      </c>
      <c r="B6" s="40">
        <v>2567.29</v>
      </c>
      <c r="C6" s="39" t="s">
        <v>57</v>
      </c>
      <c r="D6" s="40">
        <v>1</v>
      </c>
    </row>
    <row r="7" spans="1:4" s="41" customFormat="1" ht="15.75" thickBot="1">
      <c r="A7" s="39" t="s">
        <v>58</v>
      </c>
      <c r="B7" s="40">
        <v>1611.46</v>
      </c>
      <c r="C7" s="39" t="s">
        <v>40</v>
      </c>
      <c r="D7" s="40">
        <v>1</v>
      </c>
    </row>
    <row r="8" spans="1:4" s="41" customFormat="1" ht="15.75" thickBot="1">
      <c r="A8" s="39" t="s">
        <v>59</v>
      </c>
      <c r="B8" s="40">
        <v>2152.4699999999998</v>
      </c>
      <c r="C8" s="39" t="s">
        <v>40</v>
      </c>
      <c r="D8" s="40">
        <v>1</v>
      </c>
    </row>
    <row r="9" spans="1:4" s="41" customFormat="1" ht="15.75" thickBot="1">
      <c r="A9" s="39" t="s">
        <v>60</v>
      </c>
      <c r="B9" s="40">
        <v>1405.88</v>
      </c>
      <c r="C9" s="39" t="s">
        <v>40</v>
      </c>
      <c r="D9" s="40">
        <v>1</v>
      </c>
    </row>
    <row r="10" spans="1:4" s="41" customFormat="1" ht="15.75" thickBot="1">
      <c r="A10" s="39" t="s">
        <v>32</v>
      </c>
      <c r="B10" s="40">
        <v>6805.8</v>
      </c>
      <c r="C10" s="39" t="s">
        <v>33</v>
      </c>
      <c r="D10" s="40">
        <v>12</v>
      </c>
    </row>
    <row r="11" spans="1:4" s="41" customFormat="1" ht="15.75" thickBot="1">
      <c r="A11" s="39" t="s">
        <v>61</v>
      </c>
      <c r="B11" s="40">
        <v>2322.6</v>
      </c>
      <c r="C11" s="39" t="s">
        <v>4</v>
      </c>
      <c r="D11" s="40">
        <v>23226</v>
      </c>
    </row>
    <row r="12" spans="1:4" s="41" customFormat="1" ht="15.75" thickBot="1">
      <c r="A12" s="39" t="s">
        <v>62</v>
      </c>
      <c r="B12" s="40">
        <v>2322.6</v>
      </c>
      <c r="C12" s="39" t="s">
        <v>4</v>
      </c>
      <c r="D12" s="40">
        <v>23226</v>
      </c>
    </row>
    <row r="13" spans="1:4" s="41" customFormat="1" ht="15.75" thickBot="1">
      <c r="A13" s="39" t="s">
        <v>63</v>
      </c>
      <c r="B13" s="40">
        <v>1133.78</v>
      </c>
      <c r="C13" s="39" t="s">
        <v>4</v>
      </c>
      <c r="D13" s="40">
        <v>683</v>
      </c>
    </row>
    <row r="14" spans="1:4" s="41" customFormat="1" ht="15.75" thickBot="1">
      <c r="A14" s="39" t="s">
        <v>64</v>
      </c>
      <c r="B14" s="40">
        <v>6148.8</v>
      </c>
      <c r="C14" s="39" t="s">
        <v>4</v>
      </c>
      <c r="D14" s="40">
        <v>2049.6</v>
      </c>
    </row>
    <row r="15" spans="1:4" s="41" customFormat="1" ht="15.75" thickBot="1">
      <c r="A15" s="39" t="s">
        <v>65</v>
      </c>
      <c r="B15" s="40">
        <v>1057.74</v>
      </c>
      <c r="C15" s="39" t="s">
        <v>40</v>
      </c>
      <c r="D15" s="40">
        <v>1</v>
      </c>
    </row>
    <row r="16" spans="1:4" s="41" customFormat="1" ht="15.75" thickBot="1">
      <c r="A16" s="39" t="s">
        <v>66</v>
      </c>
      <c r="B16" s="40">
        <v>3109.12</v>
      </c>
      <c r="C16" s="39" t="s">
        <v>57</v>
      </c>
      <c r="D16" s="40">
        <v>1</v>
      </c>
    </row>
    <row r="17" spans="1:4" s="41" customFormat="1" ht="15.75" thickBot="1">
      <c r="A17" s="39" t="s">
        <v>67</v>
      </c>
      <c r="B17" s="40">
        <v>6899.2</v>
      </c>
      <c r="C17" s="39" t="s">
        <v>4</v>
      </c>
      <c r="D17" s="40">
        <v>2</v>
      </c>
    </row>
    <row r="18" spans="1:4" s="41" customFormat="1" ht="15.75" thickBot="1">
      <c r="A18" s="39" t="s">
        <v>68</v>
      </c>
      <c r="B18" s="40">
        <v>7860.79</v>
      </c>
      <c r="C18" s="39" t="s">
        <v>29</v>
      </c>
      <c r="D18" s="40">
        <v>0.5</v>
      </c>
    </row>
    <row r="19" spans="1:4" s="41" customFormat="1" ht="15.75" thickBot="1">
      <c r="A19" s="39" t="s">
        <v>69</v>
      </c>
      <c r="B19" s="40">
        <v>3461.22</v>
      </c>
      <c r="C19" s="39" t="s">
        <v>18</v>
      </c>
      <c r="D19" s="40">
        <v>6</v>
      </c>
    </row>
    <row r="20" spans="1:4" s="41" customFormat="1" ht="15.75" thickBot="1">
      <c r="A20" s="39" t="s">
        <v>70</v>
      </c>
      <c r="B20" s="40">
        <v>248.9</v>
      </c>
      <c r="C20" s="39" t="s">
        <v>40</v>
      </c>
      <c r="D20" s="40">
        <v>1</v>
      </c>
    </row>
    <row r="21" spans="1:4" s="41" customFormat="1" ht="15.75" thickBot="1">
      <c r="A21" s="39" t="s">
        <v>71</v>
      </c>
      <c r="B21" s="40">
        <v>115633.35</v>
      </c>
      <c r="C21" s="39" t="s">
        <v>40</v>
      </c>
      <c r="D21" s="40">
        <v>7</v>
      </c>
    </row>
    <row r="22" spans="1:4" s="41" customFormat="1" ht="15.75" thickBot="1">
      <c r="A22" s="39" t="s">
        <v>41</v>
      </c>
      <c r="B22" s="40">
        <v>2084.48</v>
      </c>
      <c r="C22" s="39" t="s">
        <v>40</v>
      </c>
      <c r="D22" s="40">
        <v>16</v>
      </c>
    </row>
    <row r="23" spans="1:4" s="41" customFormat="1" ht="15.75" thickBot="1">
      <c r="A23" s="39" t="s">
        <v>72</v>
      </c>
      <c r="B23" s="40">
        <v>209.55</v>
      </c>
      <c r="C23" s="39" t="s">
        <v>40</v>
      </c>
      <c r="D23" s="40">
        <v>1</v>
      </c>
    </row>
    <row r="24" spans="1:4" s="41" customFormat="1" ht="15.75" thickBot="1">
      <c r="A24" s="39" t="s">
        <v>73</v>
      </c>
      <c r="B24" s="40">
        <v>815.68</v>
      </c>
      <c r="C24" s="39" t="s">
        <v>40</v>
      </c>
      <c r="D24" s="40">
        <v>2</v>
      </c>
    </row>
    <row r="25" spans="1:4" s="41" customFormat="1" ht="15.75" thickBot="1">
      <c r="A25" s="39" t="s">
        <v>74</v>
      </c>
      <c r="B25" s="40">
        <v>3689.76</v>
      </c>
      <c r="C25" s="39" t="s">
        <v>40</v>
      </c>
      <c r="D25" s="40">
        <v>16</v>
      </c>
    </row>
    <row r="26" spans="1:4" s="41" customFormat="1" ht="15.75" thickBot="1">
      <c r="A26" s="39" t="s">
        <v>75</v>
      </c>
      <c r="B26" s="40">
        <v>489.9</v>
      </c>
      <c r="C26" s="39" t="s">
        <v>40</v>
      </c>
      <c r="D26" s="40">
        <v>1</v>
      </c>
    </row>
    <row r="27" spans="1:4" s="41" customFormat="1" ht="15.75" thickBot="1">
      <c r="A27" s="39" t="s">
        <v>76</v>
      </c>
      <c r="B27" s="40">
        <v>1117</v>
      </c>
      <c r="C27" s="39" t="s">
        <v>40</v>
      </c>
      <c r="D27" s="40">
        <v>1</v>
      </c>
    </row>
    <row r="28" spans="1:4" s="41" customFormat="1" ht="15.75" thickBot="1">
      <c r="A28" s="39" t="s">
        <v>77</v>
      </c>
      <c r="B28" s="40">
        <v>13228.02</v>
      </c>
      <c r="C28" s="39" t="s">
        <v>78</v>
      </c>
      <c r="D28" s="40">
        <v>18</v>
      </c>
    </row>
    <row r="29" spans="1:4" s="41" customFormat="1" ht="15.75" thickBot="1">
      <c r="A29" s="39" t="s">
        <v>79</v>
      </c>
      <c r="B29" s="40">
        <v>165.28</v>
      </c>
      <c r="C29" s="39" t="s">
        <v>40</v>
      </c>
      <c r="D29" s="40">
        <v>2</v>
      </c>
    </row>
    <row r="30" spans="1:4" s="41" customFormat="1" ht="15.75" thickBot="1">
      <c r="A30" s="39" t="s">
        <v>80</v>
      </c>
      <c r="B30" s="40">
        <v>143.52000000000001</v>
      </c>
      <c r="C30" s="39" t="s">
        <v>40</v>
      </c>
      <c r="D30" s="40">
        <v>2</v>
      </c>
    </row>
    <row r="31" spans="1:4" s="41" customFormat="1" ht="15.75" thickBot="1">
      <c r="A31" s="39" t="s">
        <v>81</v>
      </c>
      <c r="B31" s="40">
        <v>1200</v>
      </c>
      <c r="C31" s="39" t="s">
        <v>82</v>
      </c>
      <c r="D31" s="40">
        <v>12</v>
      </c>
    </row>
    <row r="32" spans="1:4" s="41" customFormat="1" ht="15.75" thickBot="1">
      <c r="A32" s="39" t="s">
        <v>83</v>
      </c>
      <c r="B32" s="40">
        <v>63.04</v>
      </c>
      <c r="C32" s="39" t="s">
        <v>5</v>
      </c>
      <c r="D32" s="40">
        <v>2</v>
      </c>
    </row>
    <row r="33" spans="1:4" s="41" customFormat="1" ht="15.75" thickBot="1">
      <c r="A33" s="39" t="s">
        <v>84</v>
      </c>
      <c r="B33" s="40">
        <v>971.18</v>
      </c>
      <c r="C33" s="39" t="s">
        <v>40</v>
      </c>
      <c r="D33" s="40">
        <v>2</v>
      </c>
    </row>
    <row r="34" spans="1:4" s="41" customFormat="1" ht="15.75" thickBot="1">
      <c r="A34" s="39" t="s">
        <v>85</v>
      </c>
      <c r="B34" s="40">
        <v>937.39</v>
      </c>
      <c r="C34" s="39" t="s">
        <v>86</v>
      </c>
      <c r="D34" s="40">
        <v>1</v>
      </c>
    </row>
    <row r="35" spans="1:4" s="41" customFormat="1" ht="15.75" thickBot="1">
      <c r="A35" s="39" t="s">
        <v>87</v>
      </c>
      <c r="B35" s="40">
        <v>394.84</v>
      </c>
      <c r="C35" s="39" t="s">
        <v>4</v>
      </c>
      <c r="D35" s="40">
        <v>23226</v>
      </c>
    </row>
    <row r="36" spans="1:4" s="41" customFormat="1" ht="15.75" thickBot="1">
      <c r="A36" s="39" t="s">
        <v>88</v>
      </c>
      <c r="B36" s="40">
        <v>394.84</v>
      </c>
      <c r="C36" s="39" t="s">
        <v>4</v>
      </c>
      <c r="D36" s="40">
        <v>23226</v>
      </c>
    </row>
    <row r="37" spans="1:4" s="41" customFormat="1" ht="15.75" thickBot="1">
      <c r="A37" s="39" t="s">
        <v>48</v>
      </c>
      <c r="B37" s="40">
        <v>381.43</v>
      </c>
      <c r="C37" s="39" t="s">
        <v>34</v>
      </c>
      <c r="D37" s="40">
        <v>1</v>
      </c>
    </row>
    <row r="38" spans="1:4" s="41" customFormat="1" ht="15.75" thickBot="1">
      <c r="A38" s="39" t="s">
        <v>48</v>
      </c>
      <c r="B38" s="40">
        <v>2530.44</v>
      </c>
      <c r="C38" s="39" t="s">
        <v>29</v>
      </c>
      <c r="D38" s="40">
        <v>3</v>
      </c>
    </row>
    <row r="39" spans="1:4" s="41" customFormat="1" ht="15.75" thickBot="1">
      <c r="A39" s="39" t="s">
        <v>89</v>
      </c>
      <c r="B39" s="40">
        <v>417.76</v>
      </c>
      <c r="C39" s="39" t="s">
        <v>29</v>
      </c>
      <c r="D39" s="40">
        <v>1</v>
      </c>
    </row>
    <row r="40" spans="1:4" s="41" customFormat="1" ht="15.75" thickBot="1">
      <c r="A40" s="39" t="s">
        <v>49</v>
      </c>
      <c r="B40" s="40">
        <v>1117.43</v>
      </c>
      <c r="C40" s="39" t="s">
        <v>40</v>
      </c>
      <c r="D40" s="40">
        <v>1</v>
      </c>
    </row>
    <row r="41" spans="1:4" s="41" customFormat="1" ht="15.75" thickBot="1">
      <c r="A41" s="39" t="s">
        <v>90</v>
      </c>
      <c r="B41" s="40">
        <v>460.2</v>
      </c>
      <c r="C41" s="39" t="s">
        <v>40</v>
      </c>
      <c r="D41" s="40">
        <v>15</v>
      </c>
    </row>
    <row r="42" spans="1:4" s="41" customFormat="1" ht="15.75" thickBot="1">
      <c r="A42" s="39" t="s">
        <v>35</v>
      </c>
      <c r="B42" s="40">
        <v>15590.56</v>
      </c>
      <c r="C42" s="39" t="s">
        <v>5</v>
      </c>
      <c r="D42" s="40">
        <v>52</v>
      </c>
    </row>
    <row r="43" spans="1:4" s="41" customFormat="1" ht="15.75" thickBot="1">
      <c r="A43" s="39" t="s">
        <v>35</v>
      </c>
      <c r="B43" s="40">
        <v>11984.96</v>
      </c>
      <c r="C43" s="39" t="s">
        <v>5</v>
      </c>
      <c r="D43" s="40">
        <v>86</v>
      </c>
    </row>
    <row r="44" spans="1:4" s="41" customFormat="1" ht="15.75" thickBot="1">
      <c r="A44" s="39" t="s">
        <v>35</v>
      </c>
      <c r="B44" s="40">
        <v>13877.85</v>
      </c>
      <c r="C44" s="39" t="s">
        <v>5</v>
      </c>
      <c r="D44" s="40">
        <v>21</v>
      </c>
    </row>
    <row r="45" spans="1:4" s="41" customFormat="1" ht="15.75" thickBot="1">
      <c r="A45" s="39" t="s">
        <v>91</v>
      </c>
      <c r="B45" s="40">
        <v>4293</v>
      </c>
      <c r="C45" s="39" t="s">
        <v>4</v>
      </c>
      <c r="D45" s="40">
        <v>90</v>
      </c>
    </row>
    <row r="46" spans="1:4" s="41" customFormat="1" ht="15.75" thickBot="1">
      <c r="A46" s="39" t="s">
        <v>92</v>
      </c>
      <c r="B46" s="40">
        <v>9800</v>
      </c>
      <c r="C46" s="39" t="s">
        <v>29</v>
      </c>
      <c r="D46" s="40">
        <v>1</v>
      </c>
    </row>
    <row r="47" spans="1:4" s="41" customFormat="1" ht="15.75" thickBot="1">
      <c r="A47" s="39" t="s">
        <v>93</v>
      </c>
      <c r="B47" s="40">
        <v>4127.05</v>
      </c>
      <c r="C47" s="39" t="s">
        <v>40</v>
      </c>
      <c r="D47" s="40">
        <v>5</v>
      </c>
    </row>
    <row r="48" spans="1:4" s="41" customFormat="1" ht="15.75" thickBot="1">
      <c r="A48" s="39" t="s">
        <v>94</v>
      </c>
      <c r="B48" s="40">
        <v>6603.28</v>
      </c>
      <c r="C48" s="39" t="s">
        <v>40</v>
      </c>
      <c r="D48" s="40">
        <v>8</v>
      </c>
    </row>
    <row r="49" spans="1:4" s="41" customFormat="1" ht="15.75" thickBot="1">
      <c r="A49" s="39" t="s">
        <v>95</v>
      </c>
      <c r="B49" s="40">
        <v>389.6</v>
      </c>
      <c r="C49" s="39" t="s">
        <v>40</v>
      </c>
      <c r="D49" s="40">
        <v>1</v>
      </c>
    </row>
    <row r="50" spans="1:4" s="41" customFormat="1" ht="15.75" thickBot="1">
      <c r="A50" s="39" t="s">
        <v>96</v>
      </c>
      <c r="B50" s="40">
        <v>1328.07</v>
      </c>
      <c r="C50" s="39" t="s">
        <v>4</v>
      </c>
      <c r="D50" s="40">
        <v>1</v>
      </c>
    </row>
    <row r="51" spans="1:4" s="41" customFormat="1" ht="15.75" thickBot="1">
      <c r="A51" s="39" t="s">
        <v>97</v>
      </c>
      <c r="B51" s="40">
        <v>23560.2</v>
      </c>
      <c r="C51" s="39" t="s">
        <v>5</v>
      </c>
      <c r="D51" s="40">
        <v>108</v>
      </c>
    </row>
    <row r="52" spans="1:4" s="41" customFormat="1" ht="15.75" thickBot="1">
      <c r="A52" s="39" t="s">
        <v>98</v>
      </c>
      <c r="B52" s="40">
        <v>13919.66</v>
      </c>
      <c r="C52" s="39" t="s">
        <v>40</v>
      </c>
      <c r="D52" s="40">
        <v>2</v>
      </c>
    </row>
    <row r="53" spans="1:4" s="41" customFormat="1" ht="15.75" thickBot="1">
      <c r="A53" s="39" t="s">
        <v>50</v>
      </c>
      <c r="B53" s="40">
        <v>21128.959999999999</v>
      </c>
      <c r="C53" s="39" t="s">
        <v>51</v>
      </c>
      <c r="D53" s="40">
        <v>8</v>
      </c>
    </row>
    <row r="54" spans="1:4" s="41" customFormat="1" ht="15.75" thickBot="1">
      <c r="A54" s="39" t="s">
        <v>42</v>
      </c>
      <c r="B54" s="40">
        <v>847.16</v>
      </c>
      <c r="C54" s="39" t="s">
        <v>40</v>
      </c>
      <c r="D54" s="40">
        <v>1</v>
      </c>
    </row>
    <row r="55" spans="1:4" s="41" customFormat="1" ht="15.75" thickBot="1">
      <c r="A55" s="39" t="s">
        <v>99</v>
      </c>
      <c r="B55" s="40">
        <v>435.01</v>
      </c>
      <c r="C55" s="39" t="s">
        <v>40</v>
      </c>
      <c r="D55" s="40">
        <v>1</v>
      </c>
    </row>
    <row r="56" spans="1:4" s="41" customFormat="1" ht="15.75" thickBot="1">
      <c r="A56" s="39" t="s">
        <v>100</v>
      </c>
      <c r="B56" s="40">
        <v>4642.17</v>
      </c>
      <c r="C56" s="39" t="s">
        <v>40</v>
      </c>
      <c r="D56" s="40">
        <v>3</v>
      </c>
    </row>
    <row r="57" spans="1:4" s="41" customFormat="1" ht="15.75" thickBot="1">
      <c r="A57" s="39" t="s">
        <v>101</v>
      </c>
      <c r="B57" s="40">
        <v>674.52</v>
      </c>
      <c r="C57" s="39" t="s">
        <v>40</v>
      </c>
      <c r="D57" s="40">
        <v>1</v>
      </c>
    </row>
    <row r="58" spans="1:4" s="41" customFormat="1" ht="15.75" thickBot="1">
      <c r="A58" s="39" t="s">
        <v>102</v>
      </c>
      <c r="B58" s="40">
        <v>12306.27</v>
      </c>
      <c r="C58" s="39" t="s">
        <v>40</v>
      </c>
      <c r="D58" s="40">
        <v>2</v>
      </c>
    </row>
    <row r="59" spans="1:4" s="41" customFormat="1" ht="15.75" thickBot="1">
      <c r="A59" s="39" t="s">
        <v>103</v>
      </c>
      <c r="B59" s="40">
        <v>4759.17</v>
      </c>
      <c r="C59" s="39" t="s">
        <v>40</v>
      </c>
      <c r="D59" s="40">
        <v>1</v>
      </c>
    </row>
    <row r="60" spans="1:4" s="41" customFormat="1" ht="15.75" thickBot="1">
      <c r="A60" s="39" t="s">
        <v>104</v>
      </c>
      <c r="B60" s="40">
        <v>12656</v>
      </c>
      <c r="C60" s="39" t="s">
        <v>4</v>
      </c>
      <c r="D60" s="40">
        <v>112</v>
      </c>
    </row>
    <row r="61" spans="1:4" s="41" customFormat="1" ht="15.75" thickBot="1">
      <c r="A61" s="39" t="s">
        <v>105</v>
      </c>
      <c r="B61" s="40">
        <v>4718</v>
      </c>
      <c r="C61" s="39" t="s">
        <v>4</v>
      </c>
      <c r="D61" s="40">
        <v>40</v>
      </c>
    </row>
    <row r="62" spans="1:4" s="41" customFormat="1" ht="15.75" thickBot="1">
      <c r="A62" s="39" t="s">
        <v>106</v>
      </c>
      <c r="B62" s="40">
        <v>1282.45</v>
      </c>
      <c r="C62" s="39" t="s">
        <v>40</v>
      </c>
      <c r="D62" s="40">
        <v>1</v>
      </c>
    </row>
    <row r="63" spans="1:4" s="41" customFormat="1" ht="15.75" thickBot="1">
      <c r="A63" s="39" t="s">
        <v>107</v>
      </c>
      <c r="B63" s="40">
        <v>4821.4799999999996</v>
      </c>
      <c r="C63" s="39" t="s">
        <v>40</v>
      </c>
      <c r="D63" s="40">
        <v>1</v>
      </c>
    </row>
    <row r="64" spans="1:4" s="41" customFormat="1" ht="15.75" thickBot="1">
      <c r="A64" s="39" t="s">
        <v>108</v>
      </c>
      <c r="B64" s="40">
        <v>969.5</v>
      </c>
      <c r="C64" s="39" t="s">
        <v>40</v>
      </c>
      <c r="D64" s="40">
        <v>2</v>
      </c>
    </row>
    <row r="65" spans="1:4" s="41" customFormat="1" ht="15.75" thickBot="1">
      <c r="A65" s="39" t="s">
        <v>109</v>
      </c>
      <c r="B65" s="40">
        <v>2644.62</v>
      </c>
      <c r="C65" s="39" t="s">
        <v>40</v>
      </c>
      <c r="D65" s="40">
        <v>3</v>
      </c>
    </row>
    <row r="66" spans="1:4" s="41" customFormat="1" ht="15.75" thickBot="1">
      <c r="A66" s="39" t="s">
        <v>110</v>
      </c>
      <c r="B66" s="40">
        <v>3590</v>
      </c>
      <c r="C66" s="39" t="s">
        <v>40</v>
      </c>
      <c r="D66" s="40">
        <v>2</v>
      </c>
    </row>
    <row r="67" spans="1:4" s="41" customFormat="1" ht="15.75" thickBot="1">
      <c r="A67" s="39" t="s">
        <v>52</v>
      </c>
      <c r="B67" s="40">
        <v>21529.5</v>
      </c>
      <c r="C67" s="39" t="s">
        <v>18</v>
      </c>
      <c r="D67" s="40">
        <v>31</v>
      </c>
    </row>
    <row r="68" spans="1:4" s="41" customFormat="1" ht="15.75" thickBot="1">
      <c r="A68" s="39" t="s">
        <v>43</v>
      </c>
      <c r="B68" s="40">
        <v>609.99</v>
      </c>
      <c r="C68" s="39" t="s">
        <v>40</v>
      </c>
      <c r="D68" s="40">
        <v>1</v>
      </c>
    </row>
    <row r="69" spans="1:4" s="41" customFormat="1" ht="15.75" thickBot="1">
      <c r="A69" s="39" t="s">
        <v>111</v>
      </c>
      <c r="B69" s="40">
        <v>2005.85</v>
      </c>
      <c r="C69" s="39" t="s">
        <v>40</v>
      </c>
      <c r="D69" s="40">
        <v>1</v>
      </c>
    </row>
    <row r="70" spans="1:4" s="41" customFormat="1" ht="15.75" thickBot="1">
      <c r="A70" s="39" t="s">
        <v>112</v>
      </c>
      <c r="B70" s="40">
        <v>22296.959999999999</v>
      </c>
      <c r="C70" s="39" t="s">
        <v>4</v>
      </c>
      <c r="D70" s="40">
        <v>23226</v>
      </c>
    </row>
    <row r="71" spans="1:4" s="41" customFormat="1" ht="15.75" thickBot="1">
      <c r="A71" s="39" t="s">
        <v>113</v>
      </c>
      <c r="B71" s="40">
        <v>23411.81</v>
      </c>
      <c r="C71" s="39" t="s">
        <v>4</v>
      </c>
      <c r="D71" s="40">
        <v>23226</v>
      </c>
    </row>
    <row r="72" spans="1:4" s="41" customFormat="1" ht="15.75" thickBot="1">
      <c r="A72" s="39" t="s">
        <v>114</v>
      </c>
      <c r="B72" s="40">
        <v>44129.4</v>
      </c>
      <c r="C72" s="39" t="s">
        <v>4</v>
      </c>
      <c r="D72" s="40">
        <v>23226</v>
      </c>
    </row>
    <row r="73" spans="1:4" s="41" customFormat="1" ht="15.75" thickBot="1">
      <c r="A73" s="39" t="s">
        <v>115</v>
      </c>
      <c r="B73" s="40">
        <v>47032.62</v>
      </c>
      <c r="C73" s="39" t="s">
        <v>4</v>
      </c>
      <c r="D73" s="40">
        <v>23226</v>
      </c>
    </row>
    <row r="74" spans="1:4" s="41" customFormat="1" ht="15.75" thickBot="1">
      <c r="A74" s="39" t="s">
        <v>116</v>
      </c>
      <c r="B74" s="40">
        <v>55973.42</v>
      </c>
      <c r="C74" s="39" t="s">
        <v>4</v>
      </c>
      <c r="D74" s="40">
        <v>20353.97</v>
      </c>
    </row>
    <row r="75" spans="1:4" s="41" customFormat="1" ht="15.75" thickBot="1">
      <c r="A75" s="39" t="s">
        <v>117</v>
      </c>
      <c r="B75" s="40">
        <v>70049.64</v>
      </c>
      <c r="C75" s="39" t="s">
        <v>4</v>
      </c>
      <c r="D75" s="40">
        <v>23226</v>
      </c>
    </row>
    <row r="76" spans="1:4" s="41" customFormat="1" ht="15.75" thickBot="1">
      <c r="A76" s="39" t="s">
        <v>118</v>
      </c>
      <c r="B76" s="40">
        <v>95691.12</v>
      </c>
      <c r="C76" s="39" t="s">
        <v>4</v>
      </c>
      <c r="D76" s="40">
        <v>23226</v>
      </c>
    </row>
    <row r="77" spans="1:4" s="41" customFormat="1" ht="15.75" thickBot="1">
      <c r="A77" s="39" t="s">
        <v>119</v>
      </c>
      <c r="B77" s="40">
        <v>101497.62</v>
      </c>
      <c r="C77" s="39" t="s">
        <v>4</v>
      </c>
      <c r="D77" s="40">
        <v>23226</v>
      </c>
    </row>
    <row r="78" spans="1:4" s="41" customFormat="1" ht="15.75" thickBot="1">
      <c r="A78" s="39" t="s">
        <v>120</v>
      </c>
      <c r="B78" s="40">
        <v>12191.4</v>
      </c>
      <c r="C78" s="39" t="s">
        <v>5</v>
      </c>
      <c r="D78" s="40">
        <v>36</v>
      </c>
    </row>
    <row r="79" spans="1:4" s="41" customFormat="1" ht="15.75" thickBot="1">
      <c r="A79" s="39" t="s">
        <v>121</v>
      </c>
      <c r="B79" s="40">
        <v>2299.5</v>
      </c>
      <c r="C79" s="39" t="s">
        <v>40</v>
      </c>
      <c r="D79" s="40">
        <v>6</v>
      </c>
    </row>
    <row r="80" spans="1:4" s="41" customFormat="1" ht="15.75" thickBot="1">
      <c r="A80" s="39" t="s">
        <v>122</v>
      </c>
      <c r="B80" s="40">
        <v>714.34</v>
      </c>
      <c r="C80" s="39" t="s">
        <v>40</v>
      </c>
      <c r="D80" s="40">
        <v>2</v>
      </c>
    </row>
    <row r="81" spans="1:4" s="41" customFormat="1" ht="15.75" thickBot="1">
      <c r="A81" s="39" t="s">
        <v>53</v>
      </c>
      <c r="B81" s="40">
        <v>6197.1</v>
      </c>
      <c r="C81" s="39" t="s">
        <v>54</v>
      </c>
      <c r="D81" s="40">
        <v>6</v>
      </c>
    </row>
    <row r="82" spans="1:4" s="41" customFormat="1" ht="15.75" thickBot="1">
      <c r="A82" s="39" t="s">
        <v>123</v>
      </c>
      <c r="B82" s="40">
        <v>427.22</v>
      </c>
      <c r="C82" s="39" t="s">
        <v>40</v>
      </c>
      <c r="D82" s="40">
        <v>1</v>
      </c>
    </row>
    <row r="83" spans="1:4" s="41" customFormat="1" ht="15.75" thickBot="1">
      <c r="A83" s="39" t="s">
        <v>124</v>
      </c>
      <c r="B83" s="40">
        <v>2534.35</v>
      </c>
      <c r="C83" s="39" t="s">
        <v>125</v>
      </c>
      <c r="D83" s="40">
        <v>1</v>
      </c>
    </row>
    <row r="84" spans="1:4" s="41" customFormat="1" ht="15.75" thickBot="1">
      <c r="A84" s="39" t="s">
        <v>126</v>
      </c>
      <c r="B84" s="40">
        <v>410.43</v>
      </c>
      <c r="C84" s="39" t="s">
        <v>4</v>
      </c>
      <c r="D84" s="40">
        <v>3</v>
      </c>
    </row>
    <row r="85" spans="1:4" s="41" customFormat="1" ht="15.75" thickBot="1">
      <c r="A85" s="39" t="s">
        <v>127</v>
      </c>
      <c r="B85" s="40">
        <v>2090.34</v>
      </c>
      <c r="C85" s="39" t="s">
        <v>4</v>
      </c>
      <c r="D85" s="40">
        <v>23226</v>
      </c>
    </row>
    <row r="86" spans="1:4" s="41" customFormat="1" ht="15.75" thickBot="1">
      <c r="A86" s="39" t="s">
        <v>128</v>
      </c>
      <c r="B86" s="40">
        <v>2090.34</v>
      </c>
      <c r="C86" s="39" t="s">
        <v>4</v>
      </c>
      <c r="D86" s="40">
        <v>23226</v>
      </c>
    </row>
    <row r="87" spans="1:4" s="41" customFormat="1" ht="15.75" thickBot="1">
      <c r="A87" s="39" t="s">
        <v>129</v>
      </c>
      <c r="B87" s="40">
        <v>9867.06</v>
      </c>
      <c r="C87" s="39" t="s">
        <v>86</v>
      </c>
      <c r="D87" s="40">
        <v>7</v>
      </c>
    </row>
    <row r="88" spans="1:4" s="41" customFormat="1" ht="15.75" thickBot="1">
      <c r="A88" s="39" t="s">
        <v>130</v>
      </c>
      <c r="B88" s="40">
        <v>34838</v>
      </c>
      <c r="C88" s="39" t="s">
        <v>51</v>
      </c>
      <c r="D88" s="40">
        <v>1</v>
      </c>
    </row>
    <row r="89" spans="1:4" s="41" customFormat="1" ht="15.75" thickBot="1">
      <c r="A89" s="39" t="s">
        <v>131</v>
      </c>
      <c r="B89" s="40">
        <v>14004.3</v>
      </c>
      <c r="C89" s="39" t="s">
        <v>40</v>
      </c>
      <c r="D89" s="40">
        <v>2</v>
      </c>
    </row>
    <row r="90" spans="1:4" s="41" customFormat="1" ht="15.75" thickBot="1">
      <c r="A90" s="39" t="s">
        <v>132</v>
      </c>
      <c r="B90" s="40">
        <v>1492.34</v>
      </c>
      <c r="C90" s="39" t="s">
        <v>40</v>
      </c>
      <c r="D90" s="40">
        <v>1</v>
      </c>
    </row>
    <row r="91" spans="1:4" s="41" customFormat="1" ht="15.75" thickBot="1">
      <c r="A91" s="39" t="s">
        <v>133</v>
      </c>
      <c r="B91" s="40">
        <v>8825.8799999999992</v>
      </c>
      <c r="C91" s="39" t="s">
        <v>4</v>
      </c>
      <c r="D91" s="40">
        <v>23226</v>
      </c>
    </row>
    <row r="92" spans="1:4" s="41" customFormat="1" ht="15.75" thickBot="1">
      <c r="A92" s="39" t="s">
        <v>134</v>
      </c>
      <c r="B92" s="40">
        <v>9522.66</v>
      </c>
      <c r="C92" s="39" t="s">
        <v>4</v>
      </c>
      <c r="D92" s="40">
        <v>23226</v>
      </c>
    </row>
    <row r="93" spans="1:4" s="41" customFormat="1" ht="15.75" thickBot="1">
      <c r="A93" s="39" t="s">
        <v>135</v>
      </c>
      <c r="B93" s="40">
        <v>1212.3499999999999</v>
      </c>
      <c r="C93" s="39" t="s">
        <v>136</v>
      </c>
      <c r="D93" s="40">
        <v>1</v>
      </c>
    </row>
    <row r="94" spans="1:4" s="41" customFormat="1" ht="15.75" thickBot="1">
      <c r="A94" s="39" t="s">
        <v>137</v>
      </c>
      <c r="B94" s="40">
        <v>147.24</v>
      </c>
      <c r="C94" s="39" t="s">
        <v>40</v>
      </c>
      <c r="D94" s="40">
        <v>1</v>
      </c>
    </row>
    <row r="95" spans="1:4" s="41" customFormat="1" ht="15.75" thickBot="1">
      <c r="A95" s="39" t="s">
        <v>138</v>
      </c>
      <c r="B95" s="40">
        <v>5286</v>
      </c>
      <c r="C95" s="39" t="s">
        <v>40</v>
      </c>
      <c r="D95" s="40">
        <v>6</v>
      </c>
    </row>
    <row r="96" spans="1:4" s="41" customFormat="1" ht="15.75" thickBot="1">
      <c r="A96" s="39" t="s">
        <v>139</v>
      </c>
      <c r="B96" s="40">
        <v>1165.8</v>
      </c>
      <c r="C96" s="39" t="s">
        <v>40</v>
      </c>
      <c r="D96" s="40">
        <v>2</v>
      </c>
    </row>
    <row r="97" spans="1:4" s="41" customFormat="1" ht="15.75" thickBot="1">
      <c r="A97" s="39" t="s">
        <v>140</v>
      </c>
      <c r="B97" s="40">
        <v>16790.099999999999</v>
      </c>
      <c r="C97" s="39" t="s">
        <v>40</v>
      </c>
      <c r="D97" s="40">
        <v>30</v>
      </c>
    </row>
    <row r="98" spans="1:4" s="41" customFormat="1" ht="15.75" thickBot="1">
      <c r="A98" s="39" t="s">
        <v>141</v>
      </c>
      <c r="B98" s="40">
        <v>2448.3000000000002</v>
      </c>
      <c r="C98" s="39" t="s">
        <v>40</v>
      </c>
      <c r="D98" s="40">
        <v>5</v>
      </c>
    </row>
    <row r="99" spans="1:4" s="41" customFormat="1" ht="15.75" thickBot="1">
      <c r="A99" s="39" t="s">
        <v>142</v>
      </c>
      <c r="B99" s="40">
        <v>22876</v>
      </c>
      <c r="C99" s="39" t="s">
        <v>29</v>
      </c>
      <c r="D99" s="40">
        <v>1</v>
      </c>
    </row>
    <row r="100" spans="1:4" s="41" customFormat="1" ht="15.75" thickBot="1">
      <c r="A100" s="39" t="s">
        <v>143</v>
      </c>
      <c r="B100" s="40">
        <v>21972.17</v>
      </c>
      <c r="C100" s="39" t="s">
        <v>40</v>
      </c>
      <c r="D100" s="40">
        <v>11</v>
      </c>
    </row>
    <row r="101" spans="1:4" s="41" customFormat="1" ht="15.75" thickBot="1">
      <c r="A101" s="39" t="s">
        <v>144</v>
      </c>
      <c r="B101" s="40">
        <v>1812.78</v>
      </c>
      <c r="C101" s="39" t="s">
        <v>40</v>
      </c>
      <c r="D101" s="40">
        <v>2</v>
      </c>
    </row>
    <row r="102" spans="1:4" s="41" customFormat="1" ht="15.75" thickBot="1">
      <c r="A102" s="39" t="s">
        <v>145</v>
      </c>
      <c r="B102" s="40">
        <v>26721.54</v>
      </c>
      <c r="C102" s="39" t="s">
        <v>54</v>
      </c>
      <c r="D102" s="40">
        <v>1</v>
      </c>
    </row>
    <row r="103" spans="1:4" s="41" customFormat="1" ht="15.75" thickBot="1">
      <c r="A103" s="39" t="s">
        <v>146</v>
      </c>
      <c r="B103" s="40">
        <v>714.34</v>
      </c>
      <c r="C103" s="39" t="s">
        <v>40</v>
      </c>
      <c r="D103" s="40">
        <v>2</v>
      </c>
    </row>
    <row r="104" spans="1:4" s="41" customFormat="1" ht="15.75" thickBot="1">
      <c r="A104" s="39" t="s">
        <v>147</v>
      </c>
      <c r="B104" s="40">
        <v>5282.98</v>
      </c>
      <c r="C104" s="39" t="s">
        <v>40</v>
      </c>
      <c r="D104" s="40">
        <v>2</v>
      </c>
    </row>
    <row r="105" spans="1:4" ht="15.75" thickBot="1">
      <c r="A105" s="35"/>
      <c r="B105" s="37">
        <f>SUM(B6:B104)</f>
        <v>1074665.0700000003</v>
      </c>
      <c r="C105" s="35"/>
      <c r="D105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столяро 44</vt:lpstr>
      <vt:lpstr>накоп 2020</vt:lpstr>
      <vt:lpstr>Лист3</vt:lpstr>
      <vt:lpstr>'столяро 44'!Область_печати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2019-01-30T00:44:25Z</cp:lastPrinted>
  <dcterms:created xsi:type="dcterms:W3CDTF">2016-03-18T02:51:51Z</dcterms:created>
  <dcterms:modified xsi:type="dcterms:W3CDTF">2022-02-16T07:30:57Z</dcterms:modified>
</cp:coreProperties>
</file>