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440" windowHeight="9210"/>
  </bookViews>
  <sheets>
    <sheet name="Дивизионная, д. 6А" sheetId="1" r:id="rId1"/>
  </sheets>
  <definedNames>
    <definedName name="_xlnm.Print_Area" localSheetId="0">'Дивизионная, д. 6А'!$A$1:$E$95</definedName>
  </definedNames>
  <calcPr calcId="125725"/>
</workbook>
</file>

<file path=xl/calcChain.xml><?xml version="1.0" encoding="utf-8"?>
<calcChain xmlns="http://schemas.openxmlformats.org/spreadsheetml/2006/main">
  <c r="B28" i="1"/>
  <c r="B40"/>
  <c r="B80"/>
  <c r="B8" l="1"/>
  <c r="B10" l="1"/>
  <c r="B9" s="1"/>
  <c r="B21"/>
  <c r="B11" l="1"/>
  <c r="B76"/>
  <c r="B73"/>
  <c r="B16"/>
  <c r="B13"/>
  <c r="B93" l="1"/>
  <c r="B92"/>
  <c r="B91" s="1"/>
  <c r="B94" l="1"/>
  <c r="B95" s="1"/>
</calcChain>
</file>

<file path=xl/sharedStrings.xml><?xml version="1.0" encoding="utf-8"?>
<sst xmlns="http://schemas.openxmlformats.org/spreadsheetml/2006/main" count="187" uniqueCount="113">
  <si>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</si>
  <si>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</si>
  <si>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</si>
  <si>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</si>
  <si>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</si>
  <si>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</si>
  <si>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</si>
  <si>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</si>
  <si>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</si>
  <si>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</si>
  <si>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</si>
  <si>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</si>
  <si>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</si>
  <si>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</si>
  <si>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</si>
  <si>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</si>
  <si>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</si>
  <si>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</si>
  <si>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</si>
  <si>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</si>
  <si>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</si>
  <si>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</si>
  <si>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</si>
  <si>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</si>
  <si>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</si>
  <si>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</si>
  <si>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ул. Дивизионная, д. 6А</t>
  </si>
  <si>
    <t>Доходы по дому:</t>
  </si>
  <si>
    <t>руб.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</si>
  <si>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</si>
  <si>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</si>
  <si>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</si>
  <si>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</si>
  <si>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</si>
  <si>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</si>
  <si>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</si>
  <si>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</si>
  <si>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</si>
  <si>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</si>
  <si>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м2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</si>
  <si>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</si>
  <si>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</si>
  <si>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</si>
  <si>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</si>
  <si>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</si>
  <si>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</si>
  <si>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</si>
  <si>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</si>
  <si>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</si>
  <si>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</si>
  <si>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</si>
  <si>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</si>
  <si>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</si>
  <si>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</si>
  <si>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</si>
  <si>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Управление жилым фондом 1,2 кв. 2021г. К=0,6;0,8;0,85;0,9;1</t>
  </si>
  <si>
    <t>Управление жилым фондом 3,4 кв. 2021г. К=0,6;0,8;0,85;0,9;1</t>
  </si>
  <si>
    <t>Выезд а/машины по заявке</t>
  </si>
  <si>
    <t>выезд</t>
  </si>
  <si>
    <t>Демонтаж изоляции, покраска труб отопления  Дивизионная, 6а</t>
  </si>
  <si>
    <t>шт.</t>
  </si>
  <si>
    <t>Демонтаж прибора учета тепловой энергии на поверку Дивизионная, 6а</t>
  </si>
  <si>
    <t>Закрытие/открытие стояков водоснабжения с использованием  а/м газель</t>
  </si>
  <si>
    <t>1 стояк</t>
  </si>
  <si>
    <t>Замена врезки в подвал на стояке ХВС</t>
  </si>
  <si>
    <t>Замена грязевика</t>
  </si>
  <si>
    <t>Замена стояка ГВС</t>
  </si>
  <si>
    <t>Замена стояка отопления</t>
  </si>
  <si>
    <t>Запуск системы отопления</t>
  </si>
  <si>
    <t>Мелкий ремонт сборок всех диаметров на стояках отопления и водоснабжен</t>
  </si>
  <si>
    <t>Осмотр подвала</t>
  </si>
  <si>
    <t>дом</t>
  </si>
  <si>
    <t>Осмотр сантех. оборудования</t>
  </si>
  <si>
    <t>Очистка канализационной сети</t>
  </si>
  <si>
    <t>м</t>
  </si>
  <si>
    <t>Ремонт задвижек до 150 мм со снятием</t>
  </si>
  <si>
    <t>Ремонт полотенцесушителя</t>
  </si>
  <si>
    <t>Сброс воздуха со стояков отопления с использованием а/м газель</t>
  </si>
  <si>
    <t>Смена врезки /сборки с применением сварочных работ</t>
  </si>
  <si>
    <t>Смена врезки/сборки без сварочных работ</t>
  </si>
  <si>
    <t>Удаление воздуха со стояков отопления</t>
  </si>
  <si>
    <t>стояк</t>
  </si>
  <si>
    <t>Чистка водоподогревателя</t>
  </si>
  <si>
    <t>внутриподвальная прокладка трубопровода ХВС с установкой полив. крана</t>
  </si>
  <si>
    <t>замер температуры воздуха в кв.</t>
  </si>
  <si>
    <t>помещ</t>
  </si>
  <si>
    <t>исполнение заявок не связанных с ремонтом</t>
  </si>
  <si>
    <t>промывка теплового узла с применением оборудования (компрессор)</t>
  </si>
  <si>
    <t>слив с последующим заполнением теплосистемы отоплен с осмотром</t>
  </si>
  <si>
    <t>установка отопительного прибора (радиатор М-140)</t>
  </si>
  <si>
    <t>установка циркуляционного насоса на розлив ГВС</t>
  </si>
  <si>
    <t>частичная замена стояка ГВС</t>
  </si>
  <si>
    <t>Замена электрической лампы накаливания</t>
  </si>
  <si>
    <t>Замена электропатрона с материалом</t>
  </si>
  <si>
    <t>Освещение подвальное</t>
  </si>
  <si>
    <t>подвал</t>
  </si>
  <si>
    <t>Очистка подвала Дивизионная, 6а</t>
  </si>
  <si>
    <t>Пробивка отверстий в ж/д конструкциях</t>
  </si>
  <si>
    <t>Ремонт межпанельных швов с исп. автовышки</t>
  </si>
  <si>
    <t>Установка светильников с датчиком на движение</t>
  </si>
  <si>
    <t>шт</t>
  </si>
  <si>
    <t>замена электрической лампы накаливания</t>
  </si>
  <si>
    <t>замена электропатрона с материалом при закрытой арматуре</t>
  </si>
  <si>
    <t>обследование межпанельных швов</t>
  </si>
  <si>
    <t>1 кв.</t>
  </si>
  <si>
    <t>освещение подвала</t>
  </si>
  <si>
    <t>Изготовление скамьи</t>
  </si>
  <si>
    <t>Распил упавшего дерева</t>
  </si>
  <si>
    <t>Ремонт деревянных элементов (ступени, площадка) детской горки</t>
  </si>
  <si>
    <t>Установка деревянного элетента "Лодка"</t>
  </si>
  <si>
    <t>Установка скамейки (без с/ти скамейки)</t>
  </si>
  <si>
    <t>завоз песка в песочницу с предварительной их очисткой от старого</t>
  </si>
  <si>
    <t>м3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</si>
</sst>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&quot; &quot;##0.00_-;\-* #&quot; &quot;##0.00_-;_-* &quot;-&quot;??_-;_-@_-"/>
    <numFmt numFmtId="166" formatCode="_-* #,##0.00_-;\-* #,##0.00_-;_-* &quot;-&quot;??_-;_-@_-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</cellStyleXfs>
  <cellXfs count="34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7" fillId="0" borderId="2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/>
    </xf>
    <xf numFmtId="164" fontId="10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0" xfId="0"/>
    <xf numFmtId="164" fontId="4" fillId="0" borderId="2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6" fontId="0" fillId="0" borderId="11" xfId="0" applyNumberFormat="1" applyFill="1" applyBorder="1"/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95"/>
  <sheetViews>
    <sheetView tabSelected="1" workbookViewId="0">
      <pane ySplit="3" topLeftCell="A76" activePane="bottomLeft" state="frozen"/>
      <selection pane="bottomLeft" activeCell="G93" sqref="G93"/>
    </sheetView>
  </sheetViews>
  <sheetFormatPr defaultRowHeight="15"/>
  <cols>
    <col min="1" max="1" width="72.85546875" style="9" customWidth="1"/>
    <col min="2" max="2" width="17.28515625" style="3" customWidth="1"/>
    <col min="3" max="3" width="12.140625" style="3" customWidth="1"/>
    <col min="4" max="4" width="18.7109375" style="18" customWidth="1"/>
    <col min="5" max="5" width="0" style="1" hidden="1" customWidth="1"/>
    <col min="6" max="6" width="9.140625" style="1"/>
    <col min="7" max="7" width="15.85546875" style="1" customWidth="1"/>
    <col min="8" max="8" width="9.85546875" style="1" customWidth="1"/>
    <col min="9" max="16384" width="9.140625" style="1"/>
  </cols>
  <sheetData>
    <row r="1" spans="1:4" ht="45" customHeight="1">
      <c r="A1" s="29" t="s">
        <v>0</v>
      </c>
      <c r="B1" s="29"/>
      <c r="C1" s="29"/>
      <c r="D1" s="29"/>
    </row>
    <row r="2" spans="1:4">
      <c r="A2" s="5" t="s">
        <v>26</v>
      </c>
      <c r="B2" s="31" t="s">
        <v>29</v>
      </c>
      <c r="C2" s="31"/>
      <c r="D2" s="31"/>
    </row>
    <row r="3" spans="1:4" s="9" customFormat="1" ht="57">
      <c r="A3" s="4" t="s">
        <v>1</v>
      </c>
      <c r="B3" s="12" t="s">
        <v>25</v>
      </c>
      <c r="C3" s="10" t="s">
        <v>2</v>
      </c>
      <c r="D3" s="12" t="s">
        <v>3</v>
      </c>
    </row>
    <row r="4" spans="1:4" s="9" customFormat="1">
      <c r="A4" s="4" t="s">
        <v>30</v>
      </c>
      <c r="B4" s="12">
        <v>663768.44999999995</v>
      </c>
      <c r="C4" s="10"/>
      <c r="D4" s="12"/>
    </row>
    <row r="5" spans="1:4">
      <c r="A5" s="32" t="s">
        <v>27</v>
      </c>
      <c r="B5" s="32"/>
      <c r="C5" s="32"/>
      <c r="D5" s="32"/>
    </row>
    <row r="6" spans="1:4">
      <c r="A6" s="4" t="s">
        <v>31</v>
      </c>
      <c r="B6" s="19">
        <v>720936.42</v>
      </c>
      <c r="C6" s="26" t="s">
        <v>28</v>
      </c>
      <c r="D6" s="12"/>
    </row>
    <row r="7" spans="1:4">
      <c r="A7" s="4" t="s">
        <v>32</v>
      </c>
      <c r="B7" s="19">
        <v>677910.15</v>
      </c>
      <c r="C7" s="26" t="s">
        <v>28</v>
      </c>
      <c r="D7" s="12"/>
    </row>
    <row r="8" spans="1:4">
      <c r="A8" s="4" t="s">
        <v>33</v>
      </c>
      <c r="B8" s="19">
        <f>B7-B6</f>
        <v>-43026.270000000019</v>
      </c>
      <c r="C8" s="26" t="s">
        <v>28</v>
      </c>
      <c r="D8" s="12"/>
    </row>
    <row r="9" spans="1:4">
      <c r="A9" s="4" t="s">
        <v>4</v>
      </c>
      <c r="B9" s="19">
        <f>B10</f>
        <v>3171.84</v>
      </c>
      <c r="C9" s="26" t="s">
        <v>28</v>
      </c>
      <c r="D9" s="12"/>
    </row>
    <row r="10" spans="1:4">
      <c r="A10" s="14" t="s">
        <v>5</v>
      </c>
      <c r="B10" s="20">
        <f>264.32*12</f>
        <v>3171.84</v>
      </c>
      <c r="C10" s="25" t="s">
        <v>28</v>
      </c>
      <c r="D10" s="15"/>
    </row>
    <row r="11" spans="1:4">
      <c r="A11" s="5" t="s">
        <v>34</v>
      </c>
      <c r="B11" s="21">
        <f>B6+B9-B10</f>
        <v>720936.42</v>
      </c>
      <c r="C11" s="26" t="s">
        <v>28</v>
      </c>
      <c r="D11" s="7"/>
    </row>
    <row r="12" spans="1:4">
      <c r="A12" s="30" t="s">
        <v>6</v>
      </c>
      <c r="B12" s="30"/>
      <c r="C12" s="30"/>
      <c r="D12" s="30"/>
    </row>
    <row r="13" spans="1:4" ht="15.75" thickBot="1">
      <c r="A13" s="6" t="s">
        <v>10</v>
      </c>
      <c r="B13" s="21">
        <f>B14+B15</f>
        <v>123223.86</v>
      </c>
      <c r="C13" s="26" t="s">
        <v>28</v>
      </c>
      <c r="D13" s="7"/>
    </row>
    <row r="14" spans="1:4" s="24" customFormat="1" ht="15.75" thickBot="1">
      <c r="A14" s="27" t="s">
        <v>55</v>
      </c>
      <c r="B14" s="33">
        <v>59797.68</v>
      </c>
      <c r="C14" s="27" t="s">
        <v>39</v>
      </c>
      <c r="D14" s="33">
        <v>14514</v>
      </c>
    </row>
    <row r="15" spans="1:4" s="24" customFormat="1" ht="15.75" thickBot="1">
      <c r="A15" s="27" t="s">
        <v>56</v>
      </c>
      <c r="B15" s="33">
        <v>63426.18</v>
      </c>
      <c r="C15" s="27" t="s">
        <v>39</v>
      </c>
      <c r="D15" s="33">
        <v>14514</v>
      </c>
    </row>
    <row r="16" spans="1:4" ht="29.25" thickBot="1">
      <c r="A16" s="6" t="s">
        <v>11</v>
      </c>
      <c r="B16" s="21">
        <f>B17+B18</f>
        <v>56967.42</v>
      </c>
      <c r="C16" s="26" t="s">
        <v>28</v>
      </c>
      <c r="D16" s="7"/>
    </row>
    <row r="17" spans="1:4" s="24" customFormat="1" ht="15.75" thickBot="1">
      <c r="A17" s="27" t="s">
        <v>49</v>
      </c>
      <c r="B17" s="33">
        <v>27576.6</v>
      </c>
      <c r="C17" s="27" t="s">
        <v>39</v>
      </c>
      <c r="D17" s="33">
        <v>14514</v>
      </c>
    </row>
    <row r="18" spans="1:4" s="24" customFormat="1" ht="15.75" thickBot="1">
      <c r="A18" s="27" t="s">
        <v>50</v>
      </c>
      <c r="B18" s="33">
        <v>29390.82</v>
      </c>
      <c r="C18" s="27" t="s">
        <v>39</v>
      </c>
      <c r="D18" s="33">
        <v>14514</v>
      </c>
    </row>
    <row r="19" spans="1:4" ht="15.75" thickBot="1">
      <c r="A19" s="6" t="s">
        <v>12</v>
      </c>
      <c r="B19" s="21">
        <v>0</v>
      </c>
      <c r="C19" s="26" t="s">
        <v>28</v>
      </c>
      <c r="D19" s="7"/>
    </row>
    <row r="20" spans="1:4" s="24" customFormat="1" ht="15.75" thickBot="1">
      <c r="A20" s="27"/>
      <c r="B20" s="28"/>
      <c r="C20" s="27"/>
      <c r="D20" s="28"/>
    </row>
    <row r="21" spans="1:4" ht="29.25" thickBot="1">
      <c r="A21" s="6" t="s">
        <v>13</v>
      </c>
      <c r="B21" s="21">
        <f>SUM(B22:B27)</f>
        <v>16981.379999999997</v>
      </c>
      <c r="C21" s="26" t="s">
        <v>28</v>
      </c>
      <c r="D21" s="7"/>
    </row>
    <row r="22" spans="1:4" s="24" customFormat="1" ht="15.75" thickBot="1">
      <c r="A22" s="27" t="s">
        <v>38</v>
      </c>
      <c r="B22" s="33">
        <v>1451.4</v>
      </c>
      <c r="C22" s="27" t="s">
        <v>39</v>
      </c>
      <c r="D22" s="33">
        <v>14514</v>
      </c>
    </row>
    <row r="23" spans="1:4" s="24" customFormat="1" ht="15.75" thickBot="1">
      <c r="A23" s="27" t="s">
        <v>40</v>
      </c>
      <c r="B23" s="33">
        <v>1451.4</v>
      </c>
      <c r="C23" s="27" t="s">
        <v>39</v>
      </c>
      <c r="D23" s="33">
        <v>14514</v>
      </c>
    </row>
    <row r="24" spans="1:4" s="24" customFormat="1" ht="15.75" thickBot="1">
      <c r="A24" s="27" t="s">
        <v>41</v>
      </c>
      <c r="B24" s="33">
        <v>1306.26</v>
      </c>
      <c r="C24" s="27" t="s">
        <v>39</v>
      </c>
      <c r="D24" s="33">
        <v>14514</v>
      </c>
    </row>
    <row r="25" spans="1:4" s="24" customFormat="1" ht="15.75" thickBot="1">
      <c r="A25" s="27" t="s">
        <v>42</v>
      </c>
      <c r="B25" s="33">
        <v>1306.26</v>
      </c>
      <c r="C25" s="27" t="s">
        <v>39</v>
      </c>
      <c r="D25" s="33">
        <v>14514</v>
      </c>
    </row>
    <row r="26" spans="1:4" s="24" customFormat="1" ht="15.75" thickBot="1">
      <c r="A26" s="27" t="s">
        <v>43</v>
      </c>
      <c r="B26" s="33">
        <v>5515.32</v>
      </c>
      <c r="C26" s="27" t="s">
        <v>39</v>
      </c>
      <c r="D26" s="33">
        <v>14514</v>
      </c>
    </row>
    <row r="27" spans="1:4" s="24" customFormat="1" ht="15.75" thickBot="1">
      <c r="A27" s="27" t="s">
        <v>44</v>
      </c>
      <c r="B27" s="33">
        <v>5950.74</v>
      </c>
      <c r="C27" s="27" t="s">
        <v>39</v>
      </c>
      <c r="D27" s="33">
        <v>14514</v>
      </c>
    </row>
    <row r="28" spans="1:4" ht="43.5" thickBot="1">
      <c r="A28" s="6" t="s">
        <v>14</v>
      </c>
      <c r="B28" s="22">
        <f>SUM(B29:B39)</f>
        <v>147680.49999999997</v>
      </c>
      <c r="C28" s="26" t="s">
        <v>28</v>
      </c>
      <c r="D28" s="16"/>
    </row>
    <row r="29" spans="1:4" s="24" customFormat="1" ht="15.75" thickBot="1">
      <c r="A29" s="27" t="s">
        <v>92</v>
      </c>
      <c r="B29" s="33">
        <v>294.48</v>
      </c>
      <c r="C29" s="27" t="s">
        <v>60</v>
      </c>
      <c r="D29" s="33">
        <v>2</v>
      </c>
    </row>
    <row r="30" spans="1:4" s="24" customFormat="1" ht="15.75" thickBot="1">
      <c r="A30" s="27" t="s">
        <v>93</v>
      </c>
      <c r="B30" s="33">
        <v>979.8</v>
      </c>
      <c r="C30" s="27" t="s">
        <v>60</v>
      </c>
      <c r="D30" s="33">
        <v>2</v>
      </c>
    </row>
    <row r="31" spans="1:4" s="24" customFormat="1" ht="15.75" thickBot="1">
      <c r="A31" s="27" t="s">
        <v>94</v>
      </c>
      <c r="B31" s="33">
        <v>5645</v>
      </c>
      <c r="C31" s="27" t="s">
        <v>95</v>
      </c>
      <c r="D31" s="33">
        <v>1</v>
      </c>
    </row>
    <row r="32" spans="1:4" s="24" customFormat="1" ht="15.75" thickBot="1">
      <c r="A32" s="27" t="s">
        <v>96</v>
      </c>
      <c r="B32" s="33">
        <v>25805.5</v>
      </c>
      <c r="C32" s="27" t="s">
        <v>71</v>
      </c>
      <c r="D32" s="33">
        <v>1</v>
      </c>
    </row>
    <row r="33" spans="1:5" s="24" customFormat="1" ht="15.75" thickBot="1">
      <c r="A33" s="27" t="s">
        <v>97</v>
      </c>
      <c r="B33" s="33">
        <v>920.56</v>
      </c>
      <c r="C33" s="27" t="s">
        <v>60</v>
      </c>
      <c r="D33" s="33">
        <v>1</v>
      </c>
    </row>
    <row r="34" spans="1:5" s="24" customFormat="1" ht="15.75" thickBot="1">
      <c r="A34" s="27" t="s">
        <v>98</v>
      </c>
      <c r="B34" s="33">
        <v>96432.2</v>
      </c>
      <c r="C34" s="27" t="s">
        <v>74</v>
      </c>
      <c r="D34" s="33">
        <v>71</v>
      </c>
    </row>
    <row r="35" spans="1:5" s="24" customFormat="1" ht="15.75" thickBot="1">
      <c r="A35" s="27" t="s">
        <v>99</v>
      </c>
      <c r="B35" s="33">
        <v>1032.8499999999999</v>
      </c>
      <c r="C35" s="27" t="s">
        <v>100</v>
      </c>
      <c r="D35" s="33">
        <v>1</v>
      </c>
    </row>
    <row r="36" spans="1:5" s="24" customFormat="1" ht="15.75" thickBot="1">
      <c r="A36" s="27" t="s">
        <v>101</v>
      </c>
      <c r="B36" s="33">
        <v>441.72</v>
      </c>
      <c r="C36" s="27" t="s">
        <v>60</v>
      </c>
      <c r="D36" s="33">
        <v>3</v>
      </c>
    </row>
    <row r="37" spans="1:5" s="24" customFormat="1" ht="15.75" thickBot="1">
      <c r="A37" s="27" t="s">
        <v>102</v>
      </c>
      <c r="B37" s="33">
        <v>661.02</v>
      </c>
      <c r="C37" s="27" t="s">
        <v>60</v>
      </c>
      <c r="D37" s="33">
        <v>2</v>
      </c>
    </row>
    <row r="38" spans="1:5" s="24" customFormat="1" ht="15.75" thickBot="1">
      <c r="A38" s="27" t="s">
        <v>103</v>
      </c>
      <c r="B38" s="33">
        <v>1517.37</v>
      </c>
      <c r="C38" s="27" t="s">
        <v>104</v>
      </c>
      <c r="D38" s="33">
        <v>3</v>
      </c>
    </row>
    <row r="39" spans="1:5" s="24" customFormat="1" ht="15.75" thickBot="1">
      <c r="A39" s="27" t="s">
        <v>105</v>
      </c>
      <c r="B39" s="33">
        <v>13950</v>
      </c>
      <c r="C39" s="27" t="s">
        <v>95</v>
      </c>
      <c r="D39" s="33">
        <v>1</v>
      </c>
    </row>
    <row r="40" spans="1:5" ht="43.5" thickBot="1">
      <c r="A40" s="6" t="s">
        <v>15</v>
      </c>
      <c r="B40" s="21">
        <f>SUM(B41:B68)</f>
        <v>182763.59999999998</v>
      </c>
      <c r="C40" s="26" t="s">
        <v>28</v>
      </c>
      <c r="D40" s="17"/>
      <c r="E40" s="2" t="s">
        <v>7</v>
      </c>
    </row>
    <row r="41" spans="1:5" s="24" customFormat="1" ht="15.75" thickBot="1">
      <c r="A41" s="27" t="s">
        <v>57</v>
      </c>
      <c r="B41" s="33">
        <v>1134.3</v>
      </c>
      <c r="C41" s="27" t="s">
        <v>58</v>
      </c>
      <c r="D41" s="33">
        <v>2</v>
      </c>
    </row>
    <row r="42" spans="1:5" s="24" customFormat="1" ht="15.75" thickBot="1">
      <c r="A42" s="27" t="s">
        <v>59</v>
      </c>
      <c r="B42" s="33">
        <v>7611.6</v>
      </c>
      <c r="C42" s="27" t="s">
        <v>60</v>
      </c>
      <c r="D42" s="33">
        <v>2</v>
      </c>
    </row>
    <row r="43" spans="1:5" s="24" customFormat="1" ht="15.75" thickBot="1">
      <c r="A43" s="27" t="s">
        <v>61</v>
      </c>
      <c r="B43" s="33">
        <v>9635.83</v>
      </c>
      <c r="C43" s="27" t="s">
        <v>60</v>
      </c>
      <c r="D43" s="33">
        <v>1</v>
      </c>
    </row>
    <row r="44" spans="1:5" s="24" customFormat="1" ht="15.75" thickBot="1">
      <c r="A44" s="27" t="s">
        <v>62</v>
      </c>
      <c r="B44" s="33">
        <v>5191.83</v>
      </c>
      <c r="C44" s="27" t="s">
        <v>63</v>
      </c>
      <c r="D44" s="33">
        <v>9</v>
      </c>
    </row>
    <row r="45" spans="1:5" s="24" customFormat="1" ht="15.75" thickBot="1">
      <c r="A45" s="27" t="s">
        <v>64</v>
      </c>
      <c r="B45" s="33">
        <v>2220.4899999999998</v>
      </c>
      <c r="C45" s="27" t="s">
        <v>60</v>
      </c>
      <c r="D45" s="33">
        <v>1</v>
      </c>
    </row>
    <row r="46" spans="1:5" s="24" customFormat="1" ht="15.75" thickBot="1">
      <c r="A46" s="27" t="s">
        <v>65</v>
      </c>
      <c r="B46" s="33">
        <v>7252.19</v>
      </c>
      <c r="C46" s="27" t="s">
        <v>60</v>
      </c>
      <c r="D46" s="33">
        <v>1</v>
      </c>
    </row>
    <row r="47" spans="1:5" s="24" customFormat="1" ht="15.75" thickBot="1">
      <c r="A47" s="27" t="s">
        <v>66</v>
      </c>
      <c r="B47" s="33">
        <v>62176</v>
      </c>
      <c r="C47" s="27" t="s">
        <v>60</v>
      </c>
      <c r="D47" s="33">
        <v>4</v>
      </c>
    </row>
    <row r="48" spans="1:5" s="24" customFormat="1" ht="15.75" thickBot="1">
      <c r="A48" s="27" t="s">
        <v>67</v>
      </c>
      <c r="B48" s="33">
        <v>3741</v>
      </c>
      <c r="C48" s="27" t="s">
        <v>63</v>
      </c>
      <c r="D48" s="33">
        <v>1</v>
      </c>
    </row>
    <row r="49" spans="1:4" s="24" customFormat="1" ht="15.75" thickBot="1">
      <c r="A49" s="27" t="s">
        <v>68</v>
      </c>
      <c r="B49" s="33">
        <v>1117</v>
      </c>
      <c r="C49" s="27" t="s">
        <v>60</v>
      </c>
      <c r="D49" s="33">
        <v>1</v>
      </c>
    </row>
    <row r="50" spans="1:4" s="24" customFormat="1" ht="15.75" thickBot="1">
      <c r="A50" s="27" t="s">
        <v>69</v>
      </c>
      <c r="B50" s="33">
        <v>467.57</v>
      </c>
      <c r="C50" s="27" t="s">
        <v>60</v>
      </c>
      <c r="D50" s="33">
        <v>1</v>
      </c>
    </row>
    <row r="51" spans="1:4" s="24" customFormat="1" ht="15.75" thickBot="1">
      <c r="A51" s="27" t="s">
        <v>70</v>
      </c>
      <c r="B51" s="33">
        <v>843.48</v>
      </c>
      <c r="C51" s="27" t="s">
        <v>71</v>
      </c>
      <c r="D51" s="33">
        <v>1</v>
      </c>
    </row>
    <row r="52" spans="1:4" s="24" customFormat="1" ht="15.75" thickBot="1">
      <c r="A52" s="27" t="s">
        <v>72</v>
      </c>
      <c r="B52" s="33">
        <v>1875.28</v>
      </c>
      <c r="C52" s="27" t="s">
        <v>60</v>
      </c>
      <c r="D52" s="33">
        <v>4</v>
      </c>
    </row>
    <row r="53" spans="1:4" s="24" customFormat="1" ht="15.75" thickBot="1">
      <c r="A53" s="27" t="s">
        <v>73</v>
      </c>
      <c r="B53" s="33">
        <v>1321.7</v>
      </c>
      <c r="C53" s="27" t="s">
        <v>74</v>
      </c>
      <c r="D53" s="33">
        <v>2</v>
      </c>
    </row>
    <row r="54" spans="1:4" s="24" customFormat="1" ht="15.75" thickBot="1">
      <c r="A54" s="27" t="s">
        <v>75</v>
      </c>
      <c r="B54" s="33">
        <v>5549.36</v>
      </c>
      <c r="C54" s="27" t="s">
        <v>60</v>
      </c>
      <c r="D54" s="33">
        <v>2</v>
      </c>
    </row>
    <row r="55" spans="1:4" s="24" customFormat="1" ht="15.75" thickBot="1">
      <c r="A55" s="27" t="s">
        <v>76</v>
      </c>
      <c r="B55" s="33">
        <v>617.09</v>
      </c>
      <c r="C55" s="27" t="s">
        <v>60</v>
      </c>
      <c r="D55" s="33">
        <v>1</v>
      </c>
    </row>
    <row r="56" spans="1:4" s="24" customFormat="1" ht="15.75" thickBot="1">
      <c r="A56" s="27" t="s">
        <v>77</v>
      </c>
      <c r="B56" s="33">
        <v>694.5</v>
      </c>
      <c r="C56" s="27" t="s">
        <v>63</v>
      </c>
      <c r="D56" s="33">
        <v>1</v>
      </c>
    </row>
    <row r="57" spans="1:4" s="24" customFormat="1" ht="15.75" thickBot="1">
      <c r="A57" s="27" t="s">
        <v>78</v>
      </c>
      <c r="B57" s="33">
        <v>3100.3</v>
      </c>
      <c r="C57" s="27" t="s">
        <v>60</v>
      </c>
      <c r="D57" s="33">
        <v>2</v>
      </c>
    </row>
    <row r="58" spans="1:4" s="24" customFormat="1" ht="15.75" thickBot="1">
      <c r="A58" s="27" t="s">
        <v>79</v>
      </c>
      <c r="B58" s="33">
        <v>1083.27</v>
      </c>
      <c r="C58" s="27" t="s">
        <v>60</v>
      </c>
      <c r="D58" s="33">
        <v>1</v>
      </c>
    </row>
    <row r="59" spans="1:4" s="24" customFormat="1" ht="15.75" thickBot="1">
      <c r="A59" s="27" t="s">
        <v>80</v>
      </c>
      <c r="B59" s="33">
        <v>5865.36</v>
      </c>
      <c r="C59" s="27" t="s">
        <v>81</v>
      </c>
      <c r="D59" s="33">
        <v>6</v>
      </c>
    </row>
    <row r="60" spans="1:4" s="24" customFormat="1" ht="15.75" thickBot="1">
      <c r="A60" s="27" t="s">
        <v>82</v>
      </c>
      <c r="B60" s="33">
        <v>20328.919999999998</v>
      </c>
      <c r="C60" s="27" t="s">
        <v>60</v>
      </c>
      <c r="D60" s="33">
        <v>1</v>
      </c>
    </row>
    <row r="61" spans="1:4" s="24" customFormat="1" ht="15.75" thickBot="1">
      <c r="A61" s="27" t="s">
        <v>83</v>
      </c>
      <c r="B61" s="33">
        <v>2223.65</v>
      </c>
      <c r="C61" s="27" t="s">
        <v>60</v>
      </c>
      <c r="D61" s="33">
        <v>1</v>
      </c>
    </row>
    <row r="62" spans="1:4" s="24" customFormat="1" ht="15.75" thickBot="1">
      <c r="A62" s="27" t="s">
        <v>84</v>
      </c>
      <c r="B62" s="33">
        <v>255.27</v>
      </c>
      <c r="C62" s="27" t="s">
        <v>85</v>
      </c>
      <c r="D62" s="33">
        <v>1</v>
      </c>
    </row>
    <row r="63" spans="1:4" s="24" customFormat="1" ht="15.75" thickBot="1">
      <c r="A63" s="27" t="s">
        <v>86</v>
      </c>
      <c r="B63" s="33">
        <v>559.66999999999996</v>
      </c>
      <c r="C63" s="27" t="s">
        <v>60</v>
      </c>
      <c r="D63" s="33">
        <v>1</v>
      </c>
    </row>
    <row r="64" spans="1:4" s="24" customFormat="1" ht="15.75" thickBot="1">
      <c r="A64" s="27" t="s">
        <v>87</v>
      </c>
      <c r="B64" s="33">
        <v>1838.45</v>
      </c>
      <c r="C64" s="27" t="s">
        <v>60</v>
      </c>
      <c r="D64" s="33">
        <v>1</v>
      </c>
    </row>
    <row r="65" spans="1:4" s="24" customFormat="1" ht="15.75" thickBot="1">
      <c r="A65" s="27" t="s">
        <v>88</v>
      </c>
      <c r="B65" s="33">
        <v>1293.9000000000001</v>
      </c>
      <c r="C65" s="27" t="s">
        <v>71</v>
      </c>
      <c r="D65" s="33">
        <v>1</v>
      </c>
    </row>
    <row r="66" spans="1:4" s="24" customFormat="1" ht="15.75" thickBot="1">
      <c r="A66" s="27" t="s">
        <v>89</v>
      </c>
      <c r="B66" s="33">
        <v>5854.05</v>
      </c>
      <c r="C66" s="27" t="s">
        <v>60</v>
      </c>
      <c r="D66" s="33">
        <v>1</v>
      </c>
    </row>
    <row r="67" spans="1:4" s="24" customFormat="1" ht="15.75" thickBot="1">
      <c r="A67" s="27" t="s">
        <v>90</v>
      </c>
      <c r="B67" s="33">
        <v>12034.05</v>
      </c>
      <c r="C67" s="27" t="s">
        <v>60</v>
      </c>
      <c r="D67" s="33">
        <v>1</v>
      </c>
    </row>
    <row r="68" spans="1:4" s="24" customFormat="1" ht="15.75" thickBot="1">
      <c r="A68" s="27" t="s">
        <v>91</v>
      </c>
      <c r="B68" s="33">
        <v>16877.490000000002</v>
      </c>
      <c r="C68" s="27" t="s">
        <v>74</v>
      </c>
      <c r="D68" s="33">
        <v>7</v>
      </c>
    </row>
    <row r="69" spans="1:4" ht="28.5">
      <c r="A69" s="6" t="s">
        <v>16</v>
      </c>
      <c r="B69" s="21">
        <v>0</v>
      </c>
      <c r="C69" s="26" t="s">
        <v>28</v>
      </c>
      <c r="D69" s="16"/>
    </row>
    <row r="70" spans="1:4" ht="28.5">
      <c r="A70" s="6" t="s">
        <v>17</v>
      </c>
      <c r="B70" s="21">
        <v>0</v>
      </c>
      <c r="C70" s="26" t="s">
        <v>28</v>
      </c>
      <c r="D70" s="7"/>
    </row>
    <row r="71" spans="1:4">
      <c r="A71" s="6" t="s">
        <v>18</v>
      </c>
      <c r="B71" s="21">
        <v>0</v>
      </c>
      <c r="C71" s="26" t="s">
        <v>28</v>
      </c>
      <c r="D71" s="7"/>
    </row>
    <row r="72" spans="1:4" ht="28.5">
      <c r="A72" s="6" t="s">
        <v>19</v>
      </c>
      <c r="B72" s="21">
        <v>0</v>
      </c>
      <c r="C72" s="26" t="s">
        <v>28</v>
      </c>
      <c r="D72" s="7"/>
    </row>
    <row r="73" spans="1:4" ht="29.25" thickBot="1">
      <c r="A73" s="13" t="s">
        <v>20</v>
      </c>
      <c r="B73" s="21">
        <f>B74+B75</f>
        <v>7619.85</v>
      </c>
      <c r="C73" s="26" t="s">
        <v>28</v>
      </c>
      <c r="D73" s="11"/>
    </row>
    <row r="74" spans="1:4" s="24" customFormat="1" ht="15.75" thickBot="1">
      <c r="A74" s="27" t="s">
        <v>47</v>
      </c>
      <c r="B74" s="33">
        <v>3628.5</v>
      </c>
      <c r="C74" s="27" t="s">
        <v>39</v>
      </c>
      <c r="D74" s="33">
        <v>14514</v>
      </c>
    </row>
    <row r="75" spans="1:4" s="24" customFormat="1" ht="15.75" thickBot="1">
      <c r="A75" s="27" t="s">
        <v>48</v>
      </c>
      <c r="B75" s="33">
        <v>3991.35</v>
      </c>
      <c r="C75" s="27" t="s">
        <v>39</v>
      </c>
      <c r="D75" s="33">
        <v>14514</v>
      </c>
    </row>
    <row r="76" spans="1:4" ht="29.25" thickBot="1">
      <c r="A76" s="13" t="s">
        <v>21</v>
      </c>
      <c r="B76" s="21">
        <f>B77+B78</f>
        <v>28563.550000000003</v>
      </c>
      <c r="C76" s="26" t="s">
        <v>28</v>
      </c>
      <c r="D76" s="7"/>
    </row>
    <row r="77" spans="1:4" s="24" customFormat="1" ht="15.75" thickBot="1">
      <c r="A77" s="27" t="s">
        <v>45</v>
      </c>
      <c r="B77" s="33">
        <v>13933.44</v>
      </c>
      <c r="C77" s="27" t="s">
        <v>39</v>
      </c>
      <c r="D77" s="33">
        <v>14514</v>
      </c>
    </row>
    <row r="78" spans="1:4" s="24" customFormat="1" ht="15.75" thickBot="1">
      <c r="A78" s="27" t="s">
        <v>46</v>
      </c>
      <c r="B78" s="33">
        <v>14630.11</v>
      </c>
      <c r="C78" s="27" t="s">
        <v>39</v>
      </c>
      <c r="D78" s="33">
        <v>14514</v>
      </c>
    </row>
    <row r="79" spans="1:4" ht="28.5">
      <c r="A79" s="6" t="s">
        <v>22</v>
      </c>
      <c r="B79" s="21">
        <v>0</v>
      </c>
      <c r="C79" s="26" t="s">
        <v>28</v>
      </c>
      <c r="D79" s="16"/>
    </row>
    <row r="80" spans="1:4" ht="57.75" thickBot="1">
      <c r="A80" s="6" t="s">
        <v>23</v>
      </c>
      <c r="B80" s="21">
        <f>SUM(B81:B90)</f>
        <v>125799.6</v>
      </c>
      <c r="C80" s="26" t="s">
        <v>28</v>
      </c>
      <c r="D80" s="16"/>
    </row>
    <row r="81" spans="1:4" s="24" customFormat="1" ht="15.75" thickBot="1">
      <c r="A81" s="27" t="s">
        <v>51</v>
      </c>
      <c r="B81" s="33">
        <v>39913.5</v>
      </c>
      <c r="C81" s="27" t="s">
        <v>39</v>
      </c>
      <c r="D81" s="33">
        <v>14514</v>
      </c>
    </row>
    <row r="82" spans="1:4" s="24" customFormat="1" ht="15.75" thickBot="1">
      <c r="A82" s="27" t="s">
        <v>52</v>
      </c>
      <c r="B82" s="33">
        <v>43774.2</v>
      </c>
      <c r="C82" s="27" t="s">
        <v>39</v>
      </c>
      <c r="D82" s="33">
        <v>14514</v>
      </c>
    </row>
    <row r="83" spans="1:4" s="24" customFormat="1" ht="15.75" thickBot="1">
      <c r="A83" s="27" t="s">
        <v>53</v>
      </c>
      <c r="B83" s="33">
        <v>246.74</v>
      </c>
      <c r="C83" s="27" t="s">
        <v>39</v>
      </c>
      <c r="D83" s="33">
        <v>14514</v>
      </c>
    </row>
    <row r="84" spans="1:4" s="24" customFormat="1" ht="15.75" thickBot="1">
      <c r="A84" s="27" t="s">
        <v>54</v>
      </c>
      <c r="B84" s="33">
        <v>246.74</v>
      </c>
      <c r="C84" s="27" t="s">
        <v>39</v>
      </c>
      <c r="D84" s="33">
        <v>14514</v>
      </c>
    </row>
    <row r="85" spans="1:4" s="24" customFormat="1" ht="15.75" thickBot="1">
      <c r="A85" s="27" t="s">
        <v>106</v>
      </c>
      <c r="B85" s="33">
        <v>6145.9</v>
      </c>
      <c r="C85" s="27" t="s">
        <v>60</v>
      </c>
      <c r="D85" s="33">
        <v>2</v>
      </c>
    </row>
    <row r="86" spans="1:4" s="24" customFormat="1" ht="15.75" thickBot="1">
      <c r="A86" s="27" t="s">
        <v>107</v>
      </c>
      <c r="B86" s="33">
        <v>2777.92</v>
      </c>
      <c r="C86" s="27" t="s">
        <v>60</v>
      </c>
      <c r="D86" s="33">
        <v>1</v>
      </c>
    </row>
    <row r="87" spans="1:4" s="24" customFormat="1" ht="15.75" thickBot="1">
      <c r="A87" s="27" t="s">
        <v>108</v>
      </c>
      <c r="B87" s="33">
        <v>2884.15</v>
      </c>
      <c r="C87" s="27" t="s">
        <v>60</v>
      </c>
      <c r="D87" s="33">
        <v>1</v>
      </c>
    </row>
    <row r="88" spans="1:4" s="24" customFormat="1" ht="15.75" thickBot="1">
      <c r="A88" s="27" t="s">
        <v>109</v>
      </c>
      <c r="B88" s="33">
        <v>1750.11</v>
      </c>
      <c r="C88" s="27" t="s">
        <v>60</v>
      </c>
      <c r="D88" s="33">
        <v>1</v>
      </c>
    </row>
    <row r="89" spans="1:4" s="24" customFormat="1" ht="15.75" thickBot="1">
      <c r="A89" s="27" t="s">
        <v>110</v>
      </c>
      <c r="B89" s="33">
        <v>1960.46</v>
      </c>
      <c r="C89" s="27" t="s">
        <v>60</v>
      </c>
      <c r="D89" s="33">
        <v>2</v>
      </c>
    </row>
    <row r="90" spans="1:4" s="24" customFormat="1" ht="15.75" thickBot="1">
      <c r="A90" s="27" t="s">
        <v>111</v>
      </c>
      <c r="B90" s="33">
        <v>26099.88</v>
      </c>
      <c r="C90" s="27" t="s">
        <v>112</v>
      </c>
      <c r="D90" s="33">
        <v>4</v>
      </c>
    </row>
    <row r="91" spans="1:4">
      <c r="A91" s="6" t="s">
        <v>24</v>
      </c>
      <c r="B91" s="21">
        <f>B92</f>
        <v>2400</v>
      </c>
      <c r="C91" s="26" t="s">
        <v>28</v>
      </c>
      <c r="D91" s="16"/>
    </row>
    <row r="92" spans="1:4" ht="30">
      <c r="A92" s="8" t="s">
        <v>8</v>
      </c>
      <c r="B92" s="23">
        <f>D92*5*12</f>
        <v>2400</v>
      </c>
      <c r="C92" s="11" t="s">
        <v>9</v>
      </c>
      <c r="D92" s="7">
        <v>40</v>
      </c>
    </row>
    <row r="93" spans="1:4">
      <c r="A93" s="5" t="s">
        <v>35</v>
      </c>
      <c r="B93" s="21">
        <f>B13++B16+B19+B21+B28+B40+B69+B70+B72+B73+B76+B79+B80</f>
        <v>689599.76</v>
      </c>
      <c r="C93" s="26" t="s">
        <v>28</v>
      </c>
      <c r="D93" s="11"/>
    </row>
    <row r="94" spans="1:4">
      <c r="A94" s="5" t="s">
        <v>36</v>
      </c>
      <c r="B94" s="21">
        <f>B93*1.2+B91</f>
        <v>829919.71199999994</v>
      </c>
      <c r="C94" s="26" t="s">
        <v>28</v>
      </c>
      <c r="D94" s="7"/>
    </row>
    <row r="95" spans="1:4">
      <c r="A95" s="5" t="s">
        <v>37</v>
      </c>
      <c r="B95" s="21">
        <f>B4+B6+B9-B94</f>
        <v>557956.99800000025</v>
      </c>
      <c r="C95" s="26" t="s">
        <v>28</v>
      </c>
      <c r="D95" s="7"/>
    </row>
  </sheetData>
  <sheetProtection formatCells="0" formatColumn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Дивизионная, д. 6А</vt:lpstr>
      <vt:lpstr>'Дивизионная, д. 6А'!Область_печати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Bushina_OY</cp:lastModifiedBy>
  <cp:lastPrinted>2021-03-03T01:08:22Z</cp:lastPrinted>
  <dcterms:created xsi:type="dcterms:W3CDTF">2018-02-13T05:54:21Z</dcterms:created>
  <dcterms:modified xsi:type="dcterms:W3CDTF">2022-02-15T02:28:24Z</dcterms:modified>
</cp:coreProperties>
</file>