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Украинский бульвар, д. 10" sheetId="1" r:id="rId1"/>
  </sheets>
  <definedNames>
    <definedName name="_xlnm.Print_Area" localSheetId="0">'Украинский бульвар, д. 10'!$A$1:$D$98</definedName>
  </definedNames>
  <calcPr calcId="125725"/>
</workbook>
</file>

<file path=xl/calcChain.xml><?xml version="1.0" encoding="utf-8"?>
<calcChain xmlns="http://schemas.openxmlformats.org/spreadsheetml/2006/main">
  <c r="B11" i="1"/>
  <c r="B88"/>
  <c r="B43"/>
  <c r="B28"/>
  <c r="B86" l="1"/>
  <c r="B19"/>
  <c r="B8" l="1"/>
  <c r="B21"/>
  <c r="B78"/>
  <c r="B10"/>
  <c r="B9" l="1"/>
  <c r="B13"/>
  <c r="B80"/>
  <c r="B83"/>
  <c r="B16"/>
  <c r="B96" l="1"/>
  <c r="B95"/>
  <c r="B94" s="1"/>
  <c r="B97" l="1"/>
  <c r="B98" s="1"/>
</calcChain>
</file>

<file path=xl/sharedStrings.xml><?xml version="1.0" encoding="utf-8"?>
<sst xmlns="http://schemas.openxmlformats.org/spreadsheetml/2006/main" count="191" uniqueCount="115">
  <si>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</si>
  <si>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</si>
  <si>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</si>
  <si>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</si>
  <si>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</si>
  <si>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</si>
  <si>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</si>
  <si>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</si>
  <si>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</si>
  <si>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</si>
  <si>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</si>
  <si>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</si>
  <si>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</si>
  <si>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</si>
  <si>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</si>
  <si>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</si>
  <si>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</si>
  <si>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</si>
  <si>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</si>
  <si>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</si>
  <si>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</si>
  <si>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</si>
  <si>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</si>
  <si>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</si>
  <si>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</si>
  <si>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</si>
  <si>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</si>
  <si>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Украинский бульвар, д. 10</t>
  </si>
  <si>
    <t>Доходы по дому:</t>
  </si>
  <si>
    <t>Расходы по снятию показаний с ИПУ по электроэнергии</t>
  </si>
  <si>
    <t>руб.</t>
  </si>
  <si>
    <t>шт.</t>
  </si>
  <si>
    <t>Выезд а/машины по заявке</t>
  </si>
  <si>
    <t>выезд</t>
  </si>
  <si>
    <t>1 стояк</t>
  </si>
  <si>
    <t>Замена сборок д.20 с устр-м сбросника на водогаз-х трубах с прим.свар.</t>
  </si>
  <si>
    <t>Осмотр подвала</t>
  </si>
  <si>
    <t>1 дом</t>
  </si>
  <si>
    <t>Отключение отопления</t>
  </si>
  <si>
    <t>Очистка канализационной сети</t>
  </si>
  <si>
    <t>Смена резьб (для всех диаметров) с применением газосварочных работ</t>
  </si>
  <si>
    <t>м3</t>
  </si>
  <si>
    <t>узел</t>
  </si>
  <si>
    <t>Прокладка электрокабеля АВВГ 2*2,5 мм2</t>
  </si>
  <si>
    <t>шт</t>
  </si>
  <si>
    <t>период: 01.01.2021-31.12.2021</t>
  </si>
  <si>
    <t xml:space="preserve">Начальное сальдо на 01.01.2021 г. 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</si>
  <si>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</si>
  <si>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</si>
  <si>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</si>
  <si>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</si>
  <si>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</si>
  <si>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</si>
  <si>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</si>
  <si>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</si>
  <si>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</si>
  <si>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</si>
  <si>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</si>
  <si>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</si>
  <si>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</si>
  <si>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</si>
  <si>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</si>
  <si>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</si>
  <si>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</si>
  <si>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</si>
  <si>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</si>
  <si>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</si>
  <si>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</si>
  <si>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Восстановление крепления конструктивных элементов</t>
  </si>
  <si>
    <t>Восстановление освещения в подвальном помещении</t>
  </si>
  <si>
    <t>подвал</t>
  </si>
  <si>
    <t>Замена электровыключателей</t>
  </si>
  <si>
    <t>Изготовление дверного блока (коробка+2 полотна)</t>
  </si>
  <si>
    <t>Изготовление дощатых щитов, настилов с установкой</t>
  </si>
  <si>
    <t>Осмотр крыши</t>
  </si>
  <si>
    <t>дом</t>
  </si>
  <si>
    <t>Смена тамбурной перегородки S=2,1 м2</t>
  </si>
  <si>
    <t>Установка деревянного блока ( коробка+ 2 полотна)</t>
  </si>
  <si>
    <t>завоз песка в песочницу с предварительной их очисткой от старого</t>
  </si>
  <si>
    <t>замена электрической лампы накаливания</t>
  </si>
  <si>
    <t>установка светильника с датчиком на движение</t>
  </si>
  <si>
    <t>Вывод канализационного стояка с чердачного помещения на кровлю</t>
  </si>
  <si>
    <t>Вывод трубопровода горячего водоснабжения в подъезд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</si>
  <si>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</si>
  <si>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</si>
  <si>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Замена сборок д.15 с устр-м сбросника на вод-х трубах с прим.сварочн.р</t>
  </si>
  <si>
    <t>Замена труб стояка ГВС, Укр. Бульвар, д. 10, кв.24,28,32,36,40</t>
  </si>
  <si>
    <t>Опрессовка тепловых узлов перед сдачей (проверочная)</t>
  </si>
  <si>
    <t>Опрессовка тепловых узлов при сдаче</t>
  </si>
  <si>
    <t>Прочистка внутренней канализации</t>
  </si>
  <si>
    <t>Прочистка трубок секций водоподогревателя</t>
  </si>
  <si>
    <t>водоподо</t>
  </si>
  <si>
    <t>Сброс воздуха со стояков отопления с использованием а/м ИЖ</t>
  </si>
  <si>
    <t>Смена вентиля д.20 на внутридомовых трубопроводах водоснабжения</t>
  </si>
  <si>
    <t>Смена обделок из листовой стали в местах примыкания к вытяжным трубам</t>
  </si>
  <si>
    <t>Смена труб отопления д. 20 (со сваркой)</t>
  </si>
  <si>
    <t>Устранение свищей на трубопроводах хомутами</t>
  </si>
  <si>
    <t>Устройство соединения эл.проводов с исп-ем СИЗ № 3</t>
  </si>
  <si>
    <t>1 соед.</t>
  </si>
  <si>
    <t>Утепление вентпродухов изовером</t>
  </si>
  <si>
    <t>Частичная смена ВГП труб д. 20 водоснаб. PPRC . 20</t>
  </si>
  <si>
    <t>Частичная теплоизоляция труб отопления</t>
  </si>
  <si>
    <t>замеры темпер. воздуха в квартире и подвале</t>
  </si>
  <si>
    <t>замер</t>
  </si>
  <si>
    <t>исполнение заявок не связанных с ремонтом</t>
  </si>
  <si>
    <t>осмотр подвала</t>
  </si>
  <si>
    <t>смена труб ГВС и ХВС  д.20 ПП</t>
  </si>
  <si>
    <t>Дезинсекция Портал 75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</si>
  <si>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</si>
  <si>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</si>
  <si>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</si>
  <si>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</si>
  <si>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санитарная обрезка ветвей деревьев</t>
  </si>
  <si>
    <t>Остекление оконых рам</t>
  </si>
  <si>
    <t>Очистка подвала, Укр. Бульвар 10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</si>
</sst>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8" fillId="0" borderId="2" xfId="3" applyNumberFormat="1" applyFont="1" applyFill="1" applyBorder="1" applyAlignment="1">
      <alignment vertical="center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98"/>
  <sheetViews>
    <sheetView tabSelected="1" workbookViewId="0">
      <pane ySplit="3" topLeftCell="A4" activePane="bottomLeft" state="frozen"/>
      <selection pane="bottomLeft" activeCell="A12" sqref="A12:D12"/>
    </sheetView>
  </sheetViews>
  <sheetFormatPr defaultRowHeight="15"/>
  <cols>
    <col min="1" max="1" width="74" style="5" customWidth="1"/>
    <col min="2" max="2" width="19.42578125" style="7" customWidth="1"/>
    <col min="3" max="3" width="12.140625" style="3" customWidth="1"/>
    <col min="4" max="4" width="1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39.75" customHeight="1">
      <c r="A1" s="35" t="s">
        <v>7</v>
      </c>
      <c r="B1" s="35"/>
      <c r="C1" s="35"/>
      <c r="D1" s="35"/>
    </row>
    <row r="2" spans="1:4" s="8" customFormat="1" ht="15.75">
      <c r="A2" s="26" t="s">
        <v>27</v>
      </c>
      <c r="B2" s="37" t="s">
        <v>45</v>
      </c>
      <c r="C2" s="37"/>
      <c r="D2" s="37"/>
    </row>
    <row r="3" spans="1:4" ht="57">
      <c r="A3" s="9" t="s">
        <v>2</v>
      </c>
      <c r="B3" s="10" t="s">
        <v>26</v>
      </c>
      <c r="C3" s="11" t="s">
        <v>0</v>
      </c>
      <c r="D3" s="31" t="s">
        <v>1</v>
      </c>
    </row>
    <row r="4" spans="1:4">
      <c r="A4" s="9" t="s">
        <v>46</v>
      </c>
      <c r="B4" s="10">
        <v>120055.92</v>
      </c>
      <c r="C4" s="11"/>
      <c r="D4" s="31"/>
    </row>
    <row r="5" spans="1:4">
      <c r="A5" s="38" t="s">
        <v>28</v>
      </c>
      <c r="B5" s="38"/>
      <c r="C5" s="38"/>
      <c r="D5" s="38"/>
    </row>
    <row r="6" spans="1:4">
      <c r="A6" s="13" t="s">
        <v>47</v>
      </c>
      <c r="B6" s="27">
        <v>1182693.58</v>
      </c>
      <c r="C6" s="19" t="s">
        <v>30</v>
      </c>
      <c r="D6" s="12"/>
    </row>
    <row r="7" spans="1:4">
      <c r="A7" s="13" t="s">
        <v>48</v>
      </c>
      <c r="B7" s="27">
        <v>1417650.27</v>
      </c>
      <c r="C7" s="19" t="s">
        <v>30</v>
      </c>
      <c r="D7" s="12"/>
    </row>
    <row r="8" spans="1:4">
      <c r="A8" s="13" t="s">
        <v>49</v>
      </c>
      <c r="B8" s="27">
        <f>B7-B6</f>
        <v>234956.68999999994</v>
      </c>
      <c r="C8" s="19" t="s">
        <v>30</v>
      </c>
      <c r="D8" s="12"/>
    </row>
    <row r="9" spans="1:4">
      <c r="A9" s="14" t="s">
        <v>8</v>
      </c>
      <c r="B9" s="27">
        <f>B10</f>
        <v>13543.68</v>
      </c>
      <c r="C9" s="19" t="s">
        <v>30</v>
      </c>
      <c r="D9" s="12"/>
    </row>
    <row r="10" spans="1:4">
      <c r="A10" s="15" t="s">
        <v>9</v>
      </c>
      <c r="B10" s="28">
        <f>600*12+528.64*12</f>
        <v>13543.68</v>
      </c>
      <c r="C10" s="17" t="s">
        <v>30</v>
      </c>
      <c r="D10" s="12"/>
    </row>
    <row r="11" spans="1:4">
      <c r="A11" s="16" t="s">
        <v>50</v>
      </c>
      <c r="B11" s="29">
        <f>B6+B9</f>
        <v>1196237.26</v>
      </c>
      <c r="C11" s="19" t="s">
        <v>30</v>
      </c>
      <c r="D11" s="18"/>
    </row>
    <row r="12" spans="1:4">
      <c r="A12" s="36" t="s">
        <v>10</v>
      </c>
      <c r="B12" s="36"/>
      <c r="C12" s="36"/>
      <c r="D12" s="36"/>
    </row>
    <row r="13" spans="1:4" ht="15.75" thickBot="1">
      <c r="A13" s="20" t="s">
        <v>11</v>
      </c>
      <c r="B13" s="29">
        <f>B14+B15</f>
        <v>196017.12</v>
      </c>
      <c r="C13" s="19" t="s">
        <v>30</v>
      </c>
      <c r="D13" s="18"/>
    </row>
    <row r="14" spans="1:4" s="32" customFormat="1" ht="15.75" thickBot="1">
      <c r="A14" s="33" t="s">
        <v>66</v>
      </c>
      <c r="B14" s="34">
        <v>95122.559999999998</v>
      </c>
      <c r="C14" s="33" t="s">
        <v>4</v>
      </c>
      <c r="D14" s="34">
        <v>23088</v>
      </c>
    </row>
    <row r="15" spans="1:4" s="32" customFormat="1" ht="15.75" thickBot="1">
      <c r="A15" s="33" t="s">
        <v>67</v>
      </c>
      <c r="B15" s="34">
        <v>100894.56</v>
      </c>
      <c r="C15" s="33" t="s">
        <v>4</v>
      </c>
      <c r="D15" s="34">
        <v>23088</v>
      </c>
    </row>
    <row r="16" spans="1:4" ht="29.25" thickBot="1">
      <c r="A16" s="20" t="s">
        <v>12</v>
      </c>
      <c r="B16" s="29">
        <f>B18+B17</f>
        <v>90620.4</v>
      </c>
      <c r="C16" s="19" t="s">
        <v>30</v>
      </c>
      <c r="D16" s="18"/>
    </row>
    <row r="17" spans="1:4" s="32" customFormat="1" ht="15.75" thickBot="1">
      <c r="A17" s="33" t="s">
        <v>64</v>
      </c>
      <c r="B17" s="34">
        <v>43867.199999999997</v>
      </c>
      <c r="C17" s="33" t="s">
        <v>4</v>
      </c>
      <c r="D17" s="34">
        <v>23088</v>
      </c>
    </row>
    <row r="18" spans="1:4" s="32" customFormat="1" ht="15.75" thickBot="1">
      <c r="A18" s="33" t="s">
        <v>65</v>
      </c>
      <c r="B18" s="34">
        <v>46753.2</v>
      </c>
      <c r="C18" s="33" t="s">
        <v>4</v>
      </c>
      <c r="D18" s="34">
        <v>23088</v>
      </c>
    </row>
    <row r="19" spans="1:4" ht="15.75" thickBot="1">
      <c r="A19" s="20" t="s">
        <v>13</v>
      </c>
      <c r="B19" s="29">
        <f>B20</f>
        <v>0</v>
      </c>
      <c r="C19" s="19" t="s">
        <v>30</v>
      </c>
      <c r="D19" s="22"/>
    </row>
    <row r="20" spans="1:4" s="32" customFormat="1" ht="15.75" thickBot="1">
      <c r="A20" s="33"/>
      <c r="B20" s="34"/>
      <c r="C20" s="33"/>
      <c r="D20" s="34"/>
    </row>
    <row r="21" spans="1:4" ht="29.25" thickBot="1">
      <c r="A21" s="20" t="s">
        <v>14</v>
      </c>
      <c r="B21" s="29">
        <f>SUM(B22:B27)</f>
        <v>27012.959999999999</v>
      </c>
      <c r="C21" s="19" t="s">
        <v>30</v>
      </c>
      <c r="D21" s="18"/>
    </row>
    <row r="22" spans="1:4" s="32" customFormat="1" ht="15.75" thickBot="1">
      <c r="A22" s="33" t="s">
        <v>54</v>
      </c>
      <c r="B22" s="34">
        <v>2308.8000000000002</v>
      </c>
      <c r="C22" s="33" t="s">
        <v>4</v>
      </c>
      <c r="D22" s="34">
        <v>23088</v>
      </c>
    </row>
    <row r="23" spans="1:4" s="32" customFormat="1" ht="15.75" thickBot="1">
      <c r="A23" s="33" t="s">
        <v>55</v>
      </c>
      <c r="B23" s="34">
        <v>2308.8000000000002</v>
      </c>
      <c r="C23" s="33" t="s">
        <v>4</v>
      </c>
      <c r="D23" s="34">
        <v>23088</v>
      </c>
    </row>
    <row r="24" spans="1:4" s="32" customFormat="1" ht="15.75" thickBot="1">
      <c r="A24" s="33" t="s">
        <v>56</v>
      </c>
      <c r="B24" s="34">
        <v>2077.92</v>
      </c>
      <c r="C24" s="33" t="s">
        <v>4</v>
      </c>
      <c r="D24" s="34">
        <v>23088</v>
      </c>
    </row>
    <row r="25" spans="1:4" s="32" customFormat="1" ht="15.75" thickBot="1">
      <c r="A25" s="33" t="s">
        <v>57</v>
      </c>
      <c r="B25" s="34">
        <v>2077.92</v>
      </c>
      <c r="C25" s="33" t="s">
        <v>4</v>
      </c>
      <c r="D25" s="34">
        <v>23088</v>
      </c>
    </row>
    <row r="26" spans="1:4" s="32" customFormat="1" ht="15.75" thickBot="1">
      <c r="A26" s="33" t="s">
        <v>58</v>
      </c>
      <c r="B26" s="34">
        <v>8773.44</v>
      </c>
      <c r="C26" s="33" t="s">
        <v>4</v>
      </c>
      <c r="D26" s="34">
        <v>23088</v>
      </c>
    </row>
    <row r="27" spans="1:4" s="32" customFormat="1" ht="15.75" thickBot="1">
      <c r="A27" s="33" t="s">
        <v>59</v>
      </c>
      <c r="B27" s="34">
        <v>9466.08</v>
      </c>
      <c r="C27" s="33" t="s">
        <v>4</v>
      </c>
      <c r="D27" s="34">
        <v>23088</v>
      </c>
    </row>
    <row r="28" spans="1:4" ht="43.5" thickBot="1">
      <c r="A28" s="20" t="s">
        <v>15</v>
      </c>
      <c r="B28" s="29">
        <f>SUM(B29:B42)</f>
        <v>121918.16</v>
      </c>
      <c r="C28" s="19" t="s">
        <v>30</v>
      </c>
      <c r="D28" s="23"/>
    </row>
    <row r="29" spans="1:4" s="32" customFormat="1" ht="15.75" thickBot="1">
      <c r="A29" s="33" t="s">
        <v>68</v>
      </c>
      <c r="B29" s="34">
        <v>748.48</v>
      </c>
      <c r="C29" s="33" t="s">
        <v>31</v>
      </c>
      <c r="D29" s="34">
        <v>2</v>
      </c>
    </row>
    <row r="30" spans="1:4" s="32" customFormat="1" ht="15.75" thickBot="1">
      <c r="A30" s="33" t="s">
        <v>69</v>
      </c>
      <c r="B30" s="34">
        <v>37497</v>
      </c>
      <c r="C30" s="33" t="s">
        <v>70</v>
      </c>
      <c r="D30" s="34">
        <v>1</v>
      </c>
    </row>
    <row r="31" spans="1:4" s="32" customFormat="1" ht="15.75" thickBot="1">
      <c r="A31" s="33" t="s">
        <v>71</v>
      </c>
      <c r="B31" s="34">
        <v>407.84</v>
      </c>
      <c r="C31" s="33" t="s">
        <v>31</v>
      </c>
      <c r="D31" s="34">
        <v>1</v>
      </c>
    </row>
    <row r="32" spans="1:4" s="32" customFormat="1" ht="15.75" thickBot="1">
      <c r="A32" s="33" t="s">
        <v>72</v>
      </c>
      <c r="B32" s="34">
        <v>3797.23</v>
      </c>
      <c r="C32" s="33" t="s">
        <v>44</v>
      </c>
      <c r="D32" s="34">
        <v>1</v>
      </c>
    </row>
    <row r="33" spans="1:5" s="32" customFormat="1" ht="15.75" thickBot="1">
      <c r="A33" s="33" t="s">
        <v>73</v>
      </c>
      <c r="B33" s="34">
        <v>1024.03</v>
      </c>
      <c r="C33" s="33" t="s">
        <v>4</v>
      </c>
      <c r="D33" s="34">
        <v>1</v>
      </c>
    </row>
    <row r="34" spans="1:5" s="32" customFormat="1" ht="15.75" thickBot="1">
      <c r="A34" s="33" t="s">
        <v>74</v>
      </c>
      <c r="B34" s="34">
        <v>788.16</v>
      </c>
      <c r="C34" s="33" t="s">
        <v>75</v>
      </c>
      <c r="D34" s="34">
        <v>3</v>
      </c>
    </row>
    <row r="35" spans="1:5" s="32" customFormat="1" ht="15.75" thickBot="1">
      <c r="A35" s="33" t="s">
        <v>76</v>
      </c>
      <c r="B35" s="34">
        <v>28209.45</v>
      </c>
      <c r="C35" s="33" t="s">
        <v>31</v>
      </c>
      <c r="D35" s="34">
        <v>1</v>
      </c>
    </row>
    <row r="36" spans="1:5" s="32" customFormat="1" ht="15.75" thickBot="1">
      <c r="A36" s="33" t="s">
        <v>77</v>
      </c>
      <c r="B36" s="34">
        <v>2201.42</v>
      </c>
      <c r="C36" s="33" t="s">
        <v>31</v>
      </c>
      <c r="D36" s="34">
        <v>1</v>
      </c>
    </row>
    <row r="37" spans="1:5" s="32" customFormat="1" ht="15.75" thickBot="1">
      <c r="A37" s="33" t="s">
        <v>78</v>
      </c>
      <c r="B37" s="34">
        <v>4893.7299999999996</v>
      </c>
      <c r="C37" s="33" t="s">
        <v>41</v>
      </c>
      <c r="D37" s="34">
        <v>0.75</v>
      </c>
    </row>
    <row r="38" spans="1:5" s="32" customFormat="1" ht="15.75" thickBot="1">
      <c r="A38" s="33" t="s">
        <v>79</v>
      </c>
      <c r="B38" s="34">
        <v>883.44</v>
      </c>
      <c r="C38" s="33" t="s">
        <v>31</v>
      </c>
      <c r="D38" s="34">
        <v>6</v>
      </c>
    </row>
    <row r="39" spans="1:5" s="32" customFormat="1" ht="15.75" thickBot="1">
      <c r="A39" s="33" t="s">
        <v>80</v>
      </c>
      <c r="B39" s="34">
        <v>3326.7</v>
      </c>
      <c r="C39" s="33" t="s">
        <v>31</v>
      </c>
      <c r="D39" s="34">
        <v>3</v>
      </c>
    </row>
    <row r="40" spans="1:5" s="32" customFormat="1" ht="15.75" thickBot="1">
      <c r="A40" s="33" t="s">
        <v>113</v>
      </c>
      <c r="B40" s="34">
        <v>29845.9</v>
      </c>
      <c r="C40" s="33" t="s">
        <v>4</v>
      </c>
      <c r="D40" s="34">
        <v>22.2</v>
      </c>
    </row>
    <row r="41" spans="1:5" s="32" customFormat="1" ht="15.75" thickBot="1">
      <c r="A41" s="33" t="s">
        <v>114</v>
      </c>
      <c r="B41" s="34">
        <v>8076.63</v>
      </c>
      <c r="C41" s="33" t="s">
        <v>75</v>
      </c>
      <c r="D41" s="34">
        <v>1</v>
      </c>
    </row>
    <row r="42" spans="1:5" s="32" customFormat="1" ht="15.75" thickBot="1">
      <c r="A42" s="33" t="s">
        <v>43</v>
      </c>
      <c r="B42" s="34">
        <v>218.15</v>
      </c>
      <c r="C42" s="33" t="s">
        <v>5</v>
      </c>
      <c r="D42" s="34">
        <v>1</v>
      </c>
    </row>
    <row r="43" spans="1:5" ht="43.5" thickBot="1">
      <c r="A43" s="20" t="s">
        <v>16</v>
      </c>
      <c r="B43" s="29">
        <f>SUM(B44:B74)</f>
        <v>146900.45999999996</v>
      </c>
      <c r="C43" s="19" t="s">
        <v>30</v>
      </c>
      <c r="D43" s="18"/>
      <c r="E43" s="4" t="s">
        <v>3</v>
      </c>
    </row>
    <row r="44" spans="1:5" s="32" customFormat="1" ht="15.75" thickBot="1">
      <c r="A44" s="33" t="s">
        <v>81</v>
      </c>
      <c r="B44" s="34">
        <v>2176.4499999999998</v>
      </c>
      <c r="C44" s="33" t="s">
        <v>34</v>
      </c>
      <c r="D44" s="34">
        <v>1</v>
      </c>
    </row>
    <row r="45" spans="1:5" s="32" customFormat="1" ht="15.75" thickBot="1">
      <c r="A45" s="33" t="s">
        <v>82</v>
      </c>
      <c r="B45" s="34">
        <v>1889.26</v>
      </c>
      <c r="C45" s="33" t="s">
        <v>31</v>
      </c>
      <c r="D45" s="34">
        <v>1</v>
      </c>
    </row>
    <row r="46" spans="1:5" s="32" customFormat="1" ht="15.75" thickBot="1">
      <c r="A46" s="33" t="s">
        <v>32</v>
      </c>
      <c r="B46" s="34">
        <v>3970.05</v>
      </c>
      <c r="C46" s="33" t="s">
        <v>33</v>
      </c>
      <c r="D46" s="34">
        <v>7</v>
      </c>
    </row>
    <row r="47" spans="1:5" s="32" customFormat="1" ht="15.75" thickBot="1">
      <c r="A47" s="33" t="s">
        <v>83</v>
      </c>
      <c r="B47" s="34">
        <v>491.52</v>
      </c>
      <c r="C47" s="33" t="s">
        <v>75</v>
      </c>
      <c r="D47" s="34">
        <v>1</v>
      </c>
    </row>
    <row r="48" spans="1:5" s="32" customFormat="1" ht="15.75" thickBot="1">
      <c r="A48" s="33" t="s">
        <v>84</v>
      </c>
      <c r="B48" s="34">
        <v>2884.35</v>
      </c>
      <c r="C48" s="33" t="s">
        <v>34</v>
      </c>
      <c r="D48" s="34">
        <v>5</v>
      </c>
    </row>
    <row r="49" spans="1:4" s="32" customFormat="1" ht="15.75" thickBot="1">
      <c r="A49" s="33" t="s">
        <v>85</v>
      </c>
      <c r="B49" s="34">
        <v>6653.7</v>
      </c>
      <c r="C49" s="33" t="s">
        <v>31</v>
      </c>
      <c r="D49" s="34">
        <v>9</v>
      </c>
    </row>
    <row r="50" spans="1:4" s="32" customFormat="1" ht="15.75" thickBot="1">
      <c r="A50" s="33" t="s">
        <v>35</v>
      </c>
      <c r="B50" s="34">
        <v>950.38</v>
      </c>
      <c r="C50" s="33" t="s">
        <v>31</v>
      </c>
      <c r="D50" s="34">
        <v>1</v>
      </c>
    </row>
    <row r="51" spans="1:4" s="32" customFormat="1" ht="15.75" thickBot="1">
      <c r="A51" s="33" t="s">
        <v>86</v>
      </c>
      <c r="B51" s="34">
        <v>57480</v>
      </c>
      <c r="C51" s="33" t="s">
        <v>31</v>
      </c>
      <c r="D51" s="34">
        <v>1</v>
      </c>
    </row>
    <row r="52" spans="1:4" s="32" customFormat="1" ht="15.75" thickBot="1">
      <c r="A52" s="33" t="s">
        <v>87</v>
      </c>
      <c r="B52" s="34">
        <v>1810.31</v>
      </c>
      <c r="C52" s="33" t="s">
        <v>42</v>
      </c>
      <c r="D52" s="34">
        <v>1</v>
      </c>
    </row>
    <row r="53" spans="1:4" s="32" customFormat="1" ht="15.75" thickBot="1">
      <c r="A53" s="33" t="s">
        <v>88</v>
      </c>
      <c r="B53" s="34">
        <v>1810.31</v>
      </c>
      <c r="C53" s="33" t="s">
        <v>42</v>
      </c>
      <c r="D53" s="34">
        <v>1</v>
      </c>
    </row>
    <row r="54" spans="1:4" s="32" customFormat="1" ht="15.75" thickBot="1">
      <c r="A54" s="33" t="s">
        <v>36</v>
      </c>
      <c r="B54" s="34">
        <v>1525.72</v>
      </c>
      <c r="C54" s="33" t="s">
        <v>37</v>
      </c>
      <c r="D54" s="34">
        <v>4</v>
      </c>
    </row>
    <row r="55" spans="1:4" s="32" customFormat="1" ht="15.75" thickBot="1">
      <c r="A55" s="33" t="s">
        <v>36</v>
      </c>
      <c r="B55" s="34">
        <v>3373.92</v>
      </c>
      <c r="C55" s="33" t="s">
        <v>75</v>
      </c>
      <c r="D55" s="34">
        <v>4</v>
      </c>
    </row>
    <row r="56" spans="1:4" s="32" customFormat="1" ht="15.75" thickBot="1">
      <c r="A56" s="33" t="s">
        <v>38</v>
      </c>
      <c r="B56" s="34">
        <v>1117.43</v>
      </c>
      <c r="C56" s="33" t="s">
        <v>31</v>
      </c>
      <c r="D56" s="34">
        <v>1</v>
      </c>
    </row>
    <row r="57" spans="1:4" s="32" customFormat="1" ht="15.75" thickBot="1">
      <c r="A57" s="33" t="s">
        <v>39</v>
      </c>
      <c r="B57" s="34">
        <v>696.8</v>
      </c>
      <c r="C57" s="33" t="s">
        <v>5</v>
      </c>
      <c r="D57" s="34">
        <v>5</v>
      </c>
    </row>
    <row r="58" spans="1:4" s="32" customFormat="1" ht="15.75" thickBot="1">
      <c r="A58" s="33" t="s">
        <v>39</v>
      </c>
      <c r="B58" s="34">
        <v>3304.25</v>
      </c>
      <c r="C58" s="33" t="s">
        <v>5</v>
      </c>
      <c r="D58" s="34">
        <v>5</v>
      </c>
    </row>
    <row r="59" spans="1:4" s="32" customFormat="1" ht="15.75" thickBot="1">
      <c r="A59" s="33" t="s">
        <v>89</v>
      </c>
      <c r="B59" s="34">
        <v>2965.08</v>
      </c>
      <c r="C59" s="33" t="s">
        <v>5</v>
      </c>
      <c r="D59" s="34">
        <v>12</v>
      </c>
    </row>
    <row r="60" spans="1:4" s="32" customFormat="1" ht="15.75" thickBot="1">
      <c r="A60" s="33" t="s">
        <v>90</v>
      </c>
      <c r="B60" s="34">
        <v>20247.919999999998</v>
      </c>
      <c r="C60" s="33" t="s">
        <v>91</v>
      </c>
      <c r="D60" s="34">
        <v>1</v>
      </c>
    </row>
    <row r="61" spans="1:4" s="32" customFormat="1" ht="15.75" thickBot="1">
      <c r="A61" s="33" t="s">
        <v>92</v>
      </c>
      <c r="B61" s="34">
        <v>1228.08</v>
      </c>
      <c r="C61" s="33" t="s">
        <v>34</v>
      </c>
      <c r="D61" s="34">
        <v>3</v>
      </c>
    </row>
    <row r="62" spans="1:4" s="32" customFormat="1" ht="15.75" thickBot="1">
      <c r="A62" s="33" t="s">
        <v>93</v>
      </c>
      <c r="B62" s="34">
        <v>1304.02</v>
      </c>
      <c r="C62" s="33" t="s">
        <v>31</v>
      </c>
      <c r="D62" s="34">
        <v>1</v>
      </c>
    </row>
    <row r="63" spans="1:4" s="32" customFormat="1" ht="15.75" thickBot="1">
      <c r="A63" s="33" t="s">
        <v>94</v>
      </c>
      <c r="B63" s="34">
        <v>2029.54</v>
      </c>
      <c r="C63" s="33" t="s">
        <v>31</v>
      </c>
      <c r="D63" s="34">
        <v>1.8</v>
      </c>
    </row>
    <row r="64" spans="1:4" s="32" customFormat="1" ht="15.75" thickBot="1">
      <c r="A64" s="33" t="s">
        <v>40</v>
      </c>
      <c r="B64" s="34">
        <v>1292.33</v>
      </c>
      <c r="C64" s="33" t="s">
        <v>31</v>
      </c>
      <c r="D64" s="34">
        <v>1</v>
      </c>
    </row>
    <row r="65" spans="1:4" s="32" customFormat="1" ht="15.75" thickBot="1">
      <c r="A65" s="33" t="s">
        <v>95</v>
      </c>
      <c r="B65" s="34">
        <v>1246.8599999999999</v>
      </c>
      <c r="C65" s="33" t="s">
        <v>5</v>
      </c>
      <c r="D65" s="34">
        <v>0.5</v>
      </c>
    </row>
    <row r="66" spans="1:4" s="32" customFormat="1" ht="15.75" thickBot="1">
      <c r="A66" s="33" t="s">
        <v>96</v>
      </c>
      <c r="B66" s="34">
        <v>773</v>
      </c>
      <c r="C66" s="33" t="s">
        <v>31</v>
      </c>
      <c r="D66" s="34">
        <v>1</v>
      </c>
    </row>
    <row r="67" spans="1:4" s="32" customFormat="1" ht="15.75" thickBot="1">
      <c r="A67" s="33" t="s">
        <v>97</v>
      </c>
      <c r="B67" s="34">
        <v>315.54000000000002</v>
      </c>
      <c r="C67" s="33" t="s">
        <v>98</v>
      </c>
      <c r="D67" s="34">
        <v>6</v>
      </c>
    </row>
    <row r="68" spans="1:4" s="32" customFormat="1" ht="15.75" thickBot="1">
      <c r="A68" s="33" t="s">
        <v>99</v>
      </c>
      <c r="B68" s="34">
        <v>3862.88</v>
      </c>
      <c r="C68" s="33" t="s">
        <v>4</v>
      </c>
      <c r="D68" s="34">
        <v>14</v>
      </c>
    </row>
    <row r="69" spans="1:4" s="32" customFormat="1" ht="15.75" thickBot="1">
      <c r="A69" s="33" t="s">
        <v>100</v>
      </c>
      <c r="B69" s="34">
        <v>1002.42</v>
      </c>
      <c r="C69" s="33" t="s">
        <v>5</v>
      </c>
      <c r="D69" s="34">
        <v>0.5</v>
      </c>
    </row>
    <row r="70" spans="1:4" s="32" customFormat="1" ht="15.75" thickBot="1">
      <c r="A70" s="33" t="s">
        <v>101</v>
      </c>
      <c r="B70" s="34">
        <v>11593.8</v>
      </c>
      <c r="C70" s="33" t="s">
        <v>4</v>
      </c>
      <c r="D70" s="34">
        <v>18</v>
      </c>
    </row>
    <row r="71" spans="1:4" s="32" customFormat="1" ht="15.75" thickBot="1">
      <c r="A71" s="33" t="s">
        <v>102</v>
      </c>
      <c r="B71" s="34">
        <v>1962.8</v>
      </c>
      <c r="C71" s="33" t="s">
        <v>103</v>
      </c>
      <c r="D71" s="34">
        <v>5</v>
      </c>
    </row>
    <row r="72" spans="1:4" s="32" customFormat="1" ht="15.75" thickBot="1">
      <c r="A72" s="33" t="s">
        <v>104</v>
      </c>
      <c r="B72" s="34">
        <v>1119.3399999999999</v>
      </c>
      <c r="C72" s="33" t="s">
        <v>31</v>
      </c>
      <c r="D72" s="34">
        <v>2</v>
      </c>
    </row>
    <row r="73" spans="1:4" s="32" customFormat="1" ht="15.75" thickBot="1">
      <c r="A73" s="33" t="s">
        <v>105</v>
      </c>
      <c r="B73" s="34">
        <v>4217.3999999999996</v>
      </c>
      <c r="C73" s="33" t="s">
        <v>75</v>
      </c>
      <c r="D73" s="34">
        <v>5</v>
      </c>
    </row>
    <row r="74" spans="1:4" s="32" customFormat="1" ht="15.75" thickBot="1">
      <c r="A74" s="33" t="s">
        <v>106</v>
      </c>
      <c r="B74" s="34">
        <v>1605</v>
      </c>
      <c r="C74" s="33" t="s">
        <v>5</v>
      </c>
      <c r="D74" s="34">
        <v>1</v>
      </c>
    </row>
    <row r="75" spans="1:4" ht="28.5">
      <c r="A75" s="20" t="s">
        <v>17</v>
      </c>
      <c r="B75" s="29">
        <v>0</v>
      </c>
      <c r="C75" s="19" t="s">
        <v>30</v>
      </c>
      <c r="D75" s="18"/>
    </row>
    <row r="76" spans="1:4" ht="28.5">
      <c r="A76" s="20" t="s">
        <v>18</v>
      </c>
      <c r="B76" s="29">
        <v>0</v>
      </c>
      <c r="C76" s="19" t="s">
        <v>30</v>
      </c>
      <c r="D76" s="18"/>
    </row>
    <row r="77" spans="1:4">
      <c r="A77" s="20" t="s">
        <v>19</v>
      </c>
      <c r="B77" s="29">
        <v>0</v>
      </c>
      <c r="C77" s="19" t="s">
        <v>30</v>
      </c>
      <c r="D77" s="18"/>
    </row>
    <row r="78" spans="1:4" ht="29.25" thickBot="1">
      <c r="A78" s="20" t="s">
        <v>20</v>
      </c>
      <c r="B78" s="29">
        <f>(B79)</f>
        <v>0</v>
      </c>
      <c r="C78" s="19" t="s">
        <v>30</v>
      </c>
      <c r="D78" s="18"/>
    </row>
    <row r="79" spans="1:4" s="32" customFormat="1" ht="15.75" thickBot="1">
      <c r="A79" s="33"/>
      <c r="B79" s="34"/>
      <c r="C79" s="33"/>
      <c r="D79" s="34"/>
    </row>
    <row r="80" spans="1:4" ht="29.25" thickBot="1">
      <c r="A80" s="20" t="s">
        <v>21</v>
      </c>
      <c r="B80" s="29">
        <f>B82+B81</f>
        <v>12121.2</v>
      </c>
      <c r="C80" s="19" t="s">
        <v>30</v>
      </c>
      <c r="D80" s="18"/>
    </row>
    <row r="81" spans="1:4" s="32" customFormat="1" ht="15.75" thickBot="1">
      <c r="A81" s="33" t="s">
        <v>62</v>
      </c>
      <c r="B81" s="34">
        <v>5772</v>
      </c>
      <c r="C81" s="33" t="s">
        <v>4</v>
      </c>
      <c r="D81" s="34">
        <v>23088</v>
      </c>
    </row>
    <row r="82" spans="1:4" s="32" customFormat="1" ht="15.75" thickBot="1">
      <c r="A82" s="33" t="s">
        <v>63</v>
      </c>
      <c r="B82" s="34">
        <v>6349.2</v>
      </c>
      <c r="C82" s="33" t="s">
        <v>4</v>
      </c>
      <c r="D82" s="34">
        <v>23088</v>
      </c>
    </row>
    <row r="83" spans="1:4" ht="29.25" thickBot="1">
      <c r="A83" s="20" t="s">
        <v>22</v>
      </c>
      <c r="B83" s="29">
        <f>B84+B85</f>
        <v>45437.18</v>
      </c>
      <c r="C83" s="19" t="s">
        <v>30</v>
      </c>
      <c r="D83" s="18"/>
    </row>
    <row r="84" spans="1:4" s="32" customFormat="1" ht="15.75" thickBot="1">
      <c r="A84" s="33" t="s">
        <v>60</v>
      </c>
      <c r="B84" s="34">
        <v>22164.48</v>
      </c>
      <c r="C84" s="33" t="s">
        <v>4</v>
      </c>
      <c r="D84" s="34">
        <v>23088</v>
      </c>
    </row>
    <row r="85" spans="1:4" s="32" customFormat="1" ht="15.75" thickBot="1">
      <c r="A85" s="33" t="s">
        <v>61</v>
      </c>
      <c r="B85" s="34">
        <v>23272.7</v>
      </c>
      <c r="C85" s="33" t="s">
        <v>4</v>
      </c>
      <c r="D85" s="34">
        <v>23088</v>
      </c>
    </row>
    <row r="86" spans="1:4" ht="29.25" thickBot="1">
      <c r="A86" s="20" t="s">
        <v>23</v>
      </c>
      <c r="B86" s="29">
        <f>SUM(B87:B87)</f>
        <v>2790</v>
      </c>
      <c r="C86" s="19" t="s">
        <v>30</v>
      </c>
      <c r="D86" s="18"/>
    </row>
    <row r="87" spans="1:4" s="32" customFormat="1" ht="15.75" thickBot="1">
      <c r="A87" s="33" t="s">
        <v>107</v>
      </c>
      <c r="B87" s="34">
        <v>2790</v>
      </c>
      <c r="C87" s="33" t="s">
        <v>4</v>
      </c>
      <c r="D87" s="34">
        <v>930</v>
      </c>
    </row>
    <row r="88" spans="1:4" ht="43.5" thickBot="1">
      <c r="A88" s="20" t="s">
        <v>24</v>
      </c>
      <c r="B88" s="29">
        <f>SUM(B89:B93)</f>
        <v>158979.16</v>
      </c>
      <c r="C88" s="19" t="s">
        <v>30</v>
      </c>
      <c r="D88" s="18"/>
    </row>
    <row r="89" spans="1:4" s="32" customFormat="1" ht="15.75" thickBot="1">
      <c r="A89" s="33" t="s">
        <v>108</v>
      </c>
      <c r="B89" s="34">
        <v>392.5</v>
      </c>
      <c r="C89" s="33" t="s">
        <v>4</v>
      </c>
      <c r="D89" s="34">
        <v>23088</v>
      </c>
    </row>
    <row r="90" spans="1:4" s="32" customFormat="1" ht="15.75" thickBot="1">
      <c r="A90" s="33" t="s">
        <v>109</v>
      </c>
      <c r="B90" s="34">
        <v>392.5</v>
      </c>
      <c r="C90" s="33" t="s">
        <v>4</v>
      </c>
      <c r="D90" s="34">
        <v>23088</v>
      </c>
    </row>
    <row r="91" spans="1:4" s="32" customFormat="1" ht="15.75" thickBot="1">
      <c r="A91" s="33" t="s">
        <v>110</v>
      </c>
      <c r="B91" s="34">
        <v>59395.74</v>
      </c>
      <c r="C91" s="33" t="s">
        <v>4</v>
      </c>
      <c r="D91" s="34">
        <v>21598.45</v>
      </c>
    </row>
    <row r="92" spans="1:4" s="32" customFormat="1" ht="15.75" thickBot="1">
      <c r="A92" s="33" t="s">
        <v>111</v>
      </c>
      <c r="B92" s="34">
        <v>69633.42</v>
      </c>
      <c r="C92" s="33" t="s">
        <v>4</v>
      </c>
      <c r="D92" s="34">
        <v>23088</v>
      </c>
    </row>
    <row r="93" spans="1:4" s="32" customFormat="1" ht="15.75" thickBot="1">
      <c r="A93" s="33" t="s">
        <v>112</v>
      </c>
      <c r="B93" s="34">
        <v>29165</v>
      </c>
      <c r="C93" s="33" t="s">
        <v>31</v>
      </c>
      <c r="D93" s="34">
        <v>20</v>
      </c>
    </row>
    <row r="94" spans="1:4">
      <c r="A94" s="20" t="s">
        <v>25</v>
      </c>
      <c r="B94" s="29">
        <f>B95</f>
        <v>4800</v>
      </c>
      <c r="C94" s="19" t="s">
        <v>30</v>
      </c>
      <c r="D94" s="18"/>
    </row>
    <row r="95" spans="1:4" ht="30">
      <c r="A95" s="24" t="s">
        <v>29</v>
      </c>
      <c r="B95" s="30">
        <f>D95*5*12</f>
        <v>4800</v>
      </c>
      <c r="C95" s="25" t="s">
        <v>6</v>
      </c>
      <c r="D95" s="21">
        <v>80</v>
      </c>
    </row>
    <row r="96" spans="1:4">
      <c r="A96" s="16" t="s">
        <v>51</v>
      </c>
      <c r="B96" s="29">
        <f>B13+B16+B19+B21+B28+B43+B75+B76+B77+B78+B80+B83+B86+B88</f>
        <v>801796.64</v>
      </c>
      <c r="C96" s="19" t="s">
        <v>30</v>
      </c>
      <c r="D96" s="18"/>
    </row>
    <row r="97" spans="1:4">
      <c r="A97" s="16" t="s">
        <v>52</v>
      </c>
      <c r="B97" s="29">
        <f>B96*1.2+B94</f>
        <v>966955.96799999999</v>
      </c>
      <c r="C97" s="19" t="s">
        <v>30</v>
      </c>
      <c r="D97" s="18"/>
    </row>
    <row r="98" spans="1:4">
      <c r="A98" s="16" t="s">
        <v>53</v>
      </c>
      <c r="B98" s="29">
        <f>B4+B11-B97</f>
        <v>349337.21199999994</v>
      </c>
      <c r="C98" s="19" t="s">
        <v>30</v>
      </c>
      <c r="D98" s="18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Украинский бульвар, д. 10</vt:lpstr>
      <vt:lpstr>'Украинский бульвар, д. 10'!Область_печати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2019-01-30T05:25:20Z</cp:lastPrinted>
  <dcterms:created xsi:type="dcterms:W3CDTF">2016-03-18T02:51:51Z</dcterms:created>
  <dcterms:modified xsi:type="dcterms:W3CDTF">2022-02-14T02:05:46Z</dcterms:modified>
</cp:coreProperties>
</file>