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state="hidden" r:id="rId2"/>
  </sheets>
  <definedNames>
    <definedName name="_xlnm.Print_Area" localSheetId="0">Лист1!$A$1:$D$97</definedName>
  </definedNames>
  <calcPr calcId="125725"/>
</workbook>
</file>

<file path=xl/calcChain.xml><?xml version="1.0" encoding="utf-8"?>
<calcChain xmlns="http://schemas.openxmlformats.org/spreadsheetml/2006/main">
  <c r="B9" i="1"/>
  <c r="B83" l="1"/>
  <c r="B38"/>
  <c r="B29"/>
  <c r="B75"/>
  <c r="B70" i="2" l="1"/>
  <c r="B20" i="1" l="1"/>
  <c r="B8"/>
  <c r="B79"/>
  <c r="B22"/>
  <c r="B17"/>
  <c r="B14"/>
  <c r="B94"/>
  <c r="B10"/>
  <c r="B12" l="1"/>
  <c r="B95"/>
  <c r="B93"/>
  <c r="B96" l="1"/>
  <c r="B97" s="1"/>
</calcChain>
</file>

<file path=xl/sharedStrings.xml><?xml version="1.0" encoding="utf-8"?>
<sst xmlns="http://schemas.openxmlformats.org/spreadsheetml/2006/main" count="310" uniqueCount="116">
  <si>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</si>
  <si>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</si>
  <si>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</si>
  <si>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</si>
  <si>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</si>
  <si>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</si>
  <si>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</si>
  <si>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</si>
  <si>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</si>
  <si>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</si>
  <si>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</si>
  <si>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</si>
  <si>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</si>
  <si>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</si>
  <si>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</si>
  <si>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</si>
  <si>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</si>
  <si>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</si>
  <si>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</si>
  <si>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</si>
  <si>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</si>
  <si>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</si>
  <si>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</si>
  <si>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</si>
  <si>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</si>
  <si>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</si>
  <si>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</si>
  <si>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Заб. Рабочего, д. 6</t>
  </si>
  <si>
    <t>м2</t>
  </si>
  <si>
    <t>дом</t>
  </si>
  <si>
    <t>1 стояк</t>
  </si>
  <si>
    <t>м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</si>
  <si>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</si>
  <si>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</si>
  <si>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</si>
  <si>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</si>
  <si>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</si>
  <si>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Наименование работ</t>
  </si>
  <si>
    <t>шт.</t>
  </si>
  <si>
    <t>Закрытие задвижек,отк-е сбросников перед опр-кой,от-е задвиж после опр</t>
  </si>
  <si>
    <t>Замена сборок д.20 с устр-м сбросника на водогаз-х трубах с прим.свар.</t>
  </si>
  <si>
    <t>Осмотр подвала</t>
  </si>
  <si>
    <t>1 дом</t>
  </si>
  <si>
    <t>Отключение отопления</t>
  </si>
  <si>
    <t>Ремонт вентелей до 32 д.</t>
  </si>
  <si>
    <t>Сброс воздуха со стояков отопления с использованием а/м газель</t>
  </si>
  <si>
    <t>Смена вентиля до 20 мм</t>
  </si>
  <si>
    <t>кг</t>
  </si>
  <si>
    <t>подъезд</t>
  </si>
  <si>
    <t>Воробьева Н.А.(Заб.Рабочего,6/1)</t>
  </si>
  <si>
    <t xml:space="preserve">По адресу ЗАБАЙКАЛЬСКОГО РАБОЧЕГО ул. д.6                              </t>
  </si>
  <si>
    <t>Cуммa</t>
  </si>
  <si>
    <t xml:space="preserve">Накопительная по работам за период c  01.01.2021 по  31.12.2021 г.                                                                                   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</si>
  <si>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</si>
  <si>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</si>
  <si>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Завоз плодородной почвы (чернозема) позаявочно</t>
  </si>
  <si>
    <t>Закрытие/открытие стояков водоснабжения с использованием  а/м газель</t>
  </si>
  <si>
    <t>Замена задвижек</t>
  </si>
  <si>
    <t>Замена калачей на водоподогревателе</t>
  </si>
  <si>
    <t>Замена части стояка ГВС, ХВС</t>
  </si>
  <si>
    <t>метр</t>
  </si>
  <si>
    <t>Замеры давления воды</t>
  </si>
  <si>
    <t>Запуск системы отопления</t>
  </si>
  <si>
    <t>Навеска замка (тросовый)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</si>
  <si>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</si>
  <si>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</si>
  <si>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сантех. оборудования</t>
  </si>
  <si>
    <t>Отпуск цветочной рассады без тары</t>
  </si>
  <si>
    <t>Покраска и теплоизол. розливов и тепл. узлов, ул. Заб. Рабочего, д.6</t>
  </si>
  <si>
    <t>Покраска и теплоизоляция розливов и тепловых узлов, Заб.Рабочего, 6</t>
  </si>
  <si>
    <t>Покраска элементов детс. площадки придом. терр-рии, ул.Заб.Рабочего, д</t>
  </si>
  <si>
    <t>Приваривание сничек</t>
  </si>
  <si>
    <t>Промывка водоподогревателя</t>
  </si>
  <si>
    <t>Промывка канализационного выпуска</t>
  </si>
  <si>
    <t>Прочистка вентиляции</t>
  </si>
  <si>
    <t>Ремонт полотенцесушителя</t>
  </si>
  <si>
    <t>Ремонт штакетного забора</t>
  </si>
  <si>
    <t>Ремонт электросчетчика</t>
  </si>
  <si>
    <t>Ремонт электрощита</t>
  </si>
  <si>
    <t>Смена радиатора (без стоимости)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</si>
  <si>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</si>
  <si>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</si>
  <si>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</si>
  <si>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</si>
  <si>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</si>
  <si>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</si>
  <si>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</si>
  <si>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</si>
  <si>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лавочки</t>
  </si>
  <si>
    <t>Устранение свищей хомутами</t>
  </si>
  <si>
    <t>Утепление вентпродухов изовером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</si>
  <si>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</si>
  <si>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</si>
  <si>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по квартире</t>
  </si>
  <si>
    <t>Кв.</t>
  </si>
  <si>
    <t>Чистка водоподогревателя</t>
  </si>
  <si>
    <t>Чистка врезки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</si>
  <si>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</si>
  <si>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</si>
  <si>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</si>
  <si>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</si>
  <si>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замеры темпер. воздуха в квартире и подвале</t>
  </si>
  <si>
    <t>замер</t>
  </si>
  <si>
    <t>исполнение заявок не связанных с ремонтом</t>
  </si>
  <si>
    <t>осмотр подвала</t>
  </si>
  <si>
    <t>очистка труб канализации и вентеляции от куржака в зим. период</t>
  </si>
  <si>
    <t>установка пружины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</si>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</sst>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5">
    <xf numFmtId="0" fontId="0" fillId="0" borderId="0" xfId="0"/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/>
    <xf numFmtId="0" fontId="13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3" fillId="0" borderId="6" xfId="0" applyNumberFormat="1" applyFont="1" applyFill="1" applyBorder="1"/>
    <xf numFmtId="0" fontId="14" fillId="3" borderId="2" xfId="1" applyFont="1" applyFill="1" applyBorder="1" applyAlignment="1">
      <alignment horizontal="left" vertical="center" wrapText="1"/>
    </xf>
    <xf numFmtId="164" fontId="14" fillId="3" borderId="2" xfId="3" applyFont="1" applyFill="1" applyBorder="1" applyAlignment="1">
      <alignment horizontal="center" vertical="center" wrapText="1"/>
    </xf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165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12" fillId="3" borderId="4" xfId="0" applyNumberFormat="1" applyFont="1" applyFill="1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>
      <selection activeCell="A14" sqref="A14:A97"/>
    </sheetView>
  </sheetViews>
  <sheetFormatPr defaultRowHeight="15" outlineLevelRow="2"/>
  <cols>
    <col min="1" max="1" width="59.5703125" style="11" customWidth="1"/>
    <col min="2" max="2" width="15.5703125" style="10" customWidth="1"/>
    <col min="3" max="3" width="9.28515625" style="11" customWidth="1"/>
    <col min="4" max="4" width="14.42578125" style="12" customWidth="1"/>
    <col min="5" max="5" width="10.85546875" style="13" customWidth="1"/>
    <col min="6" max="16384" width="9.140625" style="13"/>
  </cols>
  <sheetData>
    <row r="1" spans="1:4" ht="37.5" customHeight="1">
      <c r="A1" s="39" t="s">
        <v>5</v>
      </c>
      <c r="B1" s="39"/>
      <c r="C1" s="39"/>
      <c r="D1" s="39"/>
    </row>
    <row r="2" spans="1:4" ht="17.25" customHeight="1">
      <c r="A2" s="20" t="s">
        <v>27</v>
      </c>
      <c r="B2" s="41" t="s">
        <v>108</v>
      </c>
      <c r="C2" s="41"/>
      <c r="D2" s="41"/>
    </row>
    <row r="3" spans="1:4" ht="57">
      <c r="A3" s="14" t="s">
        <v>2</v>
      </c>
      <c r="B3" s="3" t="s">
        <v>25</v>
      </c>
      <c r="C3" s="5" t="s">
        <v>0</v>
      </c>
      <c r="D3" s="6" t="s">
        <v>1</v>
      </c>
    </row>
    <row r="4" spans="1:4">
      <c r="A4" s="28" t="s">
        <v>107</v>
      </c>
      <c r="B4" s="29">
        <v>278003.60599999991</v>
      </c>
      <c r="C4" s="15" t="s">
        <v>24</v>
      </c>
      <c r="D4" s="15"/>
    </row>
    <row r="5" spans="1:4">
      <c r="A5" s="42" t="s">
        <v>26</v>
      </c>
      <c r="B5" s="43"/>
      <c r="C5" s="43"/>
      <c r="D5" s="44"/>
    </row>
    <row r="6" spans="1:4" ht="28.5">
      <c r="A6" s="36" t="s">
        <v>109</v>
      </c>
      <c r="B6" s="3">
        <v>1118924.1599999999</v>
      </c>
      <c r="C6" s="16" t="s">
        <v>24</v>
      </c>
      <c r="D6" s="6"/>
    </row>
    <row r="7" spans="1:4">
      <c r="A7" s="36" t="s">
        <v>110</v>
      </c>
      <c r="B7" s="3">
        <v>1156132.98</v>
      </c>
      <c r="C7" s="16" t="s">
        <v>24</v>
      </c>
      <c r="D7" s="6"/>
    </row>
    <row r="8" spans="1:4">
      <c r="A8" s="36" t="s">
        <v>111</v>
      </c>
      <c r="B8" s="3">
        <f>B7-B6</f>
        <v>37208.820000000065</v>
      </c>
      <c r="C8" s="16" t="s">
        <v>24</v>
      </c>
      <c r="D8" s="6"/>
    </row>
    <row r="9" spans="1:4">
      <c r="A9" s="36" t="s">
        <v>6</v>
      </c>
      <c r="B9" s="3">
        <f>B10+B11</f>
        <v>30226.48</v>
      </c>
      <c r="C9" s="16" t="s">
        <v>24</v>
      </c>
      <c r="D9" s="6"/>
    </row>
    <row r="10" spans="1:4">
      <c r="A10" s="36" t="s">
        <v>7</v>
      </c>
      <c r="B10" s="17">
        <f>792.96*12+900*12</f>
        <v>20315.52</v>
      </c>
      <c r="C10" s="16" t="s">
        <v>24</v>
      </c>
      <c r="D10" s="6"/>
    </row>
    <row r="11" spans="1:4">
      <c r="A11" s="37" t="s">
        <v>49</v>
      </c>
      <c r="B11" s="17">
        <v>9910.9599999999991</v>
      </c>
      <c r="C11" s="16" t="s">
        <v>24</v>
      </c>
      <c r="D11" s="6"/>
    </row>
    <row r="12" spans="1:4">
      <c r="A12" s="34" t="s">
        <v>112</v>
      </c>
      <c r="B12" s="7">
        <f>B6+B9-B10</f>
        <v>1128835.1199999999</v>
      </c>
      <c r="C12" s="16" t="s">
        <v>24</v>
      </c>
      <c r="D12" s="1"/>
    </row>
    <row r="13" spans="1:4">
      <c r="A13" s="40" t="s">
        <v>8</v>
      </c>
      <c r="B13" s="40"/>
      <c r="C13" s="40"/>
      <c r="D13" s="40"/>
    </row>
    <row r="14" spans="1:4" ht="29.25" thickBot="1">
      <c r="A14" s="34" t="s">
        <v>9</v>
      </c>
      <c r="B14" s="7">
        <f>B15+B16</f>
        <v>192094.74</v>
      </c>
      <c r="C14" s="2"/>
      <c r="D14" s="1"/>
    </row>
    <row r="15" spans="1:4" s="23" customFormat="1" ht="15.75" thickBot="1">
      <c r="A15" s="38" t="s">
        <v>86</v>
      </c>
      <c r="B15" s="26">
        <v>93219.12</v>
      </c>
      <c r="C15" s="25" t="s">
        <v>28</v>
      </c>
      <c r="D15" s="26">
        <v>22626</v>
      </c>
    </row>
    <row r="16" spans="1:4" s="23" customFormat="1" ht="15.75" thickBot="1">
      <c r="A16" s="38" t="s">
        <v>87</v>
      </c>
      <c r="B16" s="26">
        <v>98875.62</v>
      </c>
      <c r="C16" s="25" t="s">
        <v>28</v>
      </c>
      <c r="D16" s="26">
        <v>22626</v>
      </c>
    </row>
    <row r="17" spans="1:4" ht="29.25" thickBot="1">
      <c r="A17" s="34" t="s">
        <v>10</v>
      </c>
      <c r="B17" s="7">
        <f>B18+B19</f>
        <v>88807.02</v>
      </c>
      <c r="C17" s="2"/>
      <c r="D17" s="1"/>
    </row>
    <row r="18" spans="1:4" s="23" customFormat="1" ht="15.75" thickBot="1">
      <c r="A18" s="38" t="s">
        <v>82</v>
      </c>
      <c r="B18" s="26">
        <v>42989.4</v>
      </c>
      <c r="C18" s="25" t="s">
        <v>28</v>
      </c>
      <c r="D18" s="26">
        <v>22626</v>
      </c>
    </row>
    <row r="19" spans="1:4" s="23" customFormat="1" ht="15.75" thickBot="1">
      <c r="A19" s="38" t="s">
        <v>83</v>
      </c>
      <c r="B19" s="26">
        <v>45817.62</v>
      </c>
      <c r="C19" s="25" t="s">
        <v>28</v>
      </c>
      <c r="D19" s="26">
        <v>22626</v>
      </c>
    </row>
    <row r="20" spans="1:4" ht="29.25" thickBot="1">
      <c r="A20" s="34" t="s">
        <v>11</v>
      </c>
      <c r="B20" s="7">
        <f>B21</f>
        <v>0</v>
      </c>
      <c r="C20" s="4"/>
      <c r="D20" s="1"/>
    </row>
    <row r="21" spans="1:4" s="23" customFormat="1" ht="15.75" thickBot="1">
      <c r="A21" s="38"/>
      <c r="B21" s="26"/>
      <c r="C21" s="25"/>
      <c r="D21" s="26"/>
    </row>
    <row r="22" spans="1:4" ht="43.5" thickBot="1">
      <c r="A22" s="34" t="s">
        <v>12</v>
      </c>
      <c r="B22" s="7">
        <f>SUM(B23:B28)</f>
        <v>32807.699999999997</v>
      </c>
      <c r="C22" s="2"/>
      <c r="D22" s="1"/>
    </row>
    <row r="23" spans="1:4" s="23" customFormat="1" ht="15.75" thickBot="1">
      <c r="A23" s="38" t="s">
        <v>53</v>
      </c>
      <c r="B23" s="26">
        <v>2262.6</v>
      </c>
      <c r="C23" s="25" t="s">
        <v>28</v>
      </c>
      <c r="D23" s="26">
        <v>22626</v>
      </c>
    </row>
    <row r="24" spans="1:4" s="23" customFormat="1" ht="15.75" thickBot="1">
      <c r="A24" s="38" t="s">
        <v>54</v>
      </c>
      <c r="B24" s="26">
        <v>2262.6</v>
      </c>
      <c r="C24" s="25" t="s">
        <v>28</v>
      </c>
      <c r="D24" s="26">
        <v>22626</v>
      </c>
    </row>
    <row r="25" spans="1:4" s="23" customFormat="1" ht="15.75" thickBot="1">
      <c r="A25" s="38" t="s">
        <v>91</v>
      </c>
      <c r="B25" s="26">
        <v>2036.34</v>
      </c>
      <c r="C25" s="25" t="s">
        <v>28</v>
      </c>
      <c r="D25" s="26">
        <v>22626</v>
      </c>
    </row>
    <row r="26" spans="1:4" s="23" customFormat="1" ht="15.75" thickBot="1">
      <c r="A26" s="38" t="s">
        <v>92</v>
      </c>
      <c r="B26" s="26">
        <v>2036.34</v>
      </c>
      <c r="C26" s="25" t="s">
        <v>28</v>
      </c>
      <c r="D26" s="26">
        <v>22626</v>
      </c>
    </row>
    <row r="27" spans="1:4" s="23" customFormat="1" ht="15.75" thickBot="1">
      <c r="A27" s="38" t="s">
        <v>98</v>
      </c>
      <c r="B27" s="26">
        <v>11765.52</v>
      </c>
      <c r="C27" s="25" t="s">
        <v>28</v>
      </c>
      <c r="D27" s="26">
        <v>22626</v>
      </c>
    </row>
    <row r="28" spans="1:4" s="23" customFormat="1" ht="15.75" thickBot="1">
      <c r="A28" s="38" t="s">
        <v>99</v>
      </c>
      <c r="B28" s="26">
        <v>12444.3</v>
      </c>
      <c r="C28" s="25" t="s">
        <v>28</v>
      </c>
      <c r="D28" s="26">
        <v>22626</v>
      </c>
    </row>
    <row r="29" spans="1:4" ht="43.5" outlineLevel="1" thickBot="1">
      <c r="A29" s="34" t="s">
        <v>13</v>
      </c>
      <c r="B29" s="7">
        <f>SUM(B30:B37)</f>
        <v>28264.14</v>
      </c>
      <c r="C29" s="2"/>
      <c r="D29" s="2"/>
    </row>
    <row r="30" spans="1:4" s="23" customFormat="1" ht="15.75" thickBot="1">
      <c r="A30" s="38" t="s">
        <v>77</v>
      </c>
      <c r="B30" s="26">
        <v>484.75</v>
      </c>
      <c r="C30" s="25" t="s">
        <v>38</v>
      </c>
      <c r="D30" s="26">
        <v>1</v>
      </c>
    </row>
    <row r="31" spans="1:4" s="23" customFormat="1" ht="15.75" thickBot="1">
      <c r="A31" s="38" t="s">
        <v>78</v>
      </c>
      <c r="B31" s="26">
        <v>1434.72</v>
      </c>
      <c r="C31" s="25" t="s">
        <v>38</v>
      </c>
      <c r="D31" s="26">
        <v>1</v>
      </c>
    </row>
    <row r="32" spans="1:4" s="23" customFormat="1" ht="15.75" thickBot="1">
      <c r="A32" s="38" t="s">
        <v>63</v>
      </c>
      <c r="B32" s="26">
        <v>485.59</v>
      </c>
      <c r="C32" s="25" t="s">
        <v>38</v>
      </c>
      <c r="D32" s="26">
        <v>1</v>
      </c>
    </row>
    <row r="33" spans="1:4" s="23" customFormat="1" ht="15.75" thickBot="1">
      <c r="A33" s="38" t="s">
        <v>71</v>
      </c>
      <c r="B33" s="26">
        <v>389.6</v>
      </c>
      <c r="C33" s="25" t="s">
        <v>38</v>
      </c>
      <c r="D33" s="26">
        <v>1</v>
      </c>
    </row>
    <row r="34" spans="1:4" s="23" customFormat="1" ht="15.75" thickBot="1">
      <c r="A34" s="38" t="s">
        <v>100</v>
      </c>
      <c r="B34" s="26">
        <v>1030.68</v>
      </c>
      <c r="C34" s="25" t="s">
        <v>38</v>
      </c>
      <c r="D34" s="26">
        <v>7</v>
      </c>
    </row>
    <row r="35" spans="1:4" s="23" customFormat="1" ht="15.75" thickBot="1">
      <c r="A35" s="38" t="s">
        <v>101</v>
      </c>
      <c r="B35" s="26">
        <v>7851.2</v>
      </c>
      <c r="C35" s="25" t="s">
        <v>102</v>
      </c>
      <c r="D35" s="26">
        <v>20</v>
      </c>
    </row>
    <row r="36" spans="1:4" s="23" customFormat="1" ht="15.75" thickBot="1">
      <c r="A36" s="38" t="s">
        <v>103</v>
      </c>
      <c r="B36" s="26">
        <v>16230.43</v>
      </c>
      <c r="C36" s="25" t="s">
        <v>38</v>
      </c>
      <c r="D36" s="26">
        <v>29</v>
      </c>
    </row>
    <row r="37" spans="1:4" s="23" customFormat="1" ht="15.75" thickBot="1">
      <c r="A37" s="38" t="s">
        <v>106</v>
      </c>
      <c r="B37" s="26">
        <v>357.17</v>
      </c>
      <c r="C37" s="25" t="s">
        <v>38</v>
      </c>
      <c r="D37" s="26">
        <v>1</v>
      </c>
    </row>
    <row r="38" spans="1:4" s="18" customFormat="1" ht="57.75" outlineLevel="2" thickBot="1">
      <c r="A38" s="34" t="s">
        <v>14</v>
      </c>
      <c r="B38" s="33">
        <f>SUM(B39:B71)</f>
        <v>489418.47</v>
      </c>
      <c r="C38" s="22"/>
      <c r="D38" s="22"/>
    </row>
    <row r="39" spans="1:4" s="23" customFormat="1" ht="15.75" thickBot="1">
      <c r="A39" s="38" t="s">
        <v>41</v>
      </c>
      <c r="B39" s="26">
        <v>4217.3999999999996</v>
      </c>
      <c r="C39" s="25" t="s">
        <v>29</v>
      </c>
      <c r="D39" s="26">
        <v>5</v>
      </c>
    </row>
    <row r="40" spans="1:4" s="23" customFormat="1" ht="15.75" thickBot="1">
      <c r="A40" s="38" t="s">
        <v>41</v>
      </c>
      <c r="B40" s="26">
        <v>1144.29</v>
      </c>
      <c r="C40" s="25" t="s">
        <v>42</v>
      </c>
      <c r="D40" s="26">
        <v>3</v>
      </c>
    </row>
    <row r="41" spans="1:4" s="23" customFormat="1" ht="15.75" thickBot="1">
      <c r="A41" s="38" t="s">
        <v>66</v>
      </c>
      <c r="B41" s="26">
        <v>468.82</v>
      </c>
      <c r="C41" s="25" t="s">
        <v>38</v>
      </c>
      <c r="D41" s="26">
        <v>1</v>
      </c>
    </row>
    <row r="42" spans="1:4" s="23" customFormat="1" ht="15.75" thickBot="1">
      <c r="A42" s="38" t="s">
        <v>43</v>
      </c>
      <c r="B42" s="26">
        <v>1117.43</v>
      </c>
      <c r="C42" s="25" t="s">
        <v>38</v>
      </c>
      <c r="D42" s="26">
        <v>1</v>
      </c>
    </row>
    <row r="43" spans="1:4" s="23" customFormat="1" ht="15.75" thickBot="1">
      <c r="A43" s="38" t="s">
        <v>32</v>
      </c>
      <c r="B43" s="26">
        <v>4320.16</v>
      </c>
      <c r="C43" s="25" t="s">
        <v>31</v>
      </c>
      <c r="D43" s="26">
        <v>31</v>
      </c>
    </row>
    <row r="44" spans="1:4" s="23" customFormat="1" ht="15.75" thickBot="1">
      <c r="A44" s="38" t="s">
        <v>32</v>
      </c>
      <c r="B44" s="26">
        <v>12425.67</v>
      </c>
      <c r="C44" s="25" t="s">
        <v>31</v>
      </c>
      <c r="D44" s="26">
        <v>48</v>
      </c>
    </row>
    <row r="45" spans="1:4" s="23" customFormat="1" ht="15.75" thickBot="1">
      <c r="A45" s="38" t="s">
        <v>32</v>
      </c>
      <c r="B45" s="26">
        <v>5947.65</v>
      </c>
      <c r="C45" s="25" t="s">
        <v>31</v>
      </c>
      <c r="D45" s="26">
        <v>9</v>
      </c>
    </row>
    <row r="46" spans="1:4" s="23" customFormat="1" ht="15.75" thickBot="1">
      <c r="A46" s="38" t="s">
        <v>68</v>
      </c>
      <c r="B46" s="26">
        <v>119435</v>
      </c>
      <c r="C46" s="25" t="s">
        <v>29</v>
      </c>
      <c r="D46" s="26">
        <v>1</v>
      </c>
    </row>
    <row r="47" spans="1:4" s="23" customFormat="1" ht="15.75" thickBot="1">
      <c r="A47" s="38" t="s">
        <v>69</v>
      </c>
      <c r="B47" s="26">
        <v>6684.16</v>
      </c>
      <c r="C47" s="25" t="s">
        <v>29</v>
      </c>
      <c r="D47" s="26">
        <v>1</v>
      </c>
    </row>
    <row r="48" spans="1:4" s="23" customFormat="1" ht="15.75" thickBot="1">
      <c r="A48" s="38" t="s">
        <v>72</v>
      </c>
      <c r="B48" s="26">
        <v>6959.83</v>
      </c>
      <c r="C48" s="25" t="s">
        <v>38</v>
      </c>
      <c r="D48" s="26">
        <v>1</v>
      </c>
    </row>
    <row r="49" spans="1:4" s="23" customFormat="1" ht="15.75" thickBot="1">
      <c r="A49" s="38" t="s">
        <v>73</v>
      </c>
      <c r="B49" s="26">
        <v>21128.959999999999</v>
      </c>
      <c r="C49" s="25" t="s">
        <v>48</v>
      </c>
      <c r="D49" s="26">
        <v>8</v>
      </c>
    </row>
    <row r="50" spans="1:4" s="23" customFormat="1" ht="15.75" thickBot="1">
      <c r="A50" s="38" t="s">
        <v>44</v>
      </c>
      <c r="B50" s="26">
        <v>1305.03</v>
      </c>
      <c r="C50" s="25" t="s">
        <v>38</v>
      </c>
      <c r="D50" s="26">
        <v>3</v>
      </c>
    </row>
    <row r="51" spans="1:4" s="23" customFormat="1" ht="15.75" thickBot="1">
      <c r="A51" s="38" t="s">
        <v>75</v>
      </c>
      <c r="B51" s="26">
        <v>617.09</v>
      </c>
      <c r="C51" s="25" t="s">
        <v>38</v>
      </c>
      <c r="D51" s="26">
        <v>1</v>
      </c>
    </row>
    <row r="52" spans="1:4" s="23" customFormat="1" ht="15.75" thickBot="1">
      <c r="A52" s="38" t="s">
        <v>45</v>
      </c>
      <c r="B52" s="26">
        <v>6945</v>
      </c>
      <c r="C52" s="25" t="s">
        <v>30</v>
      </c>
      <c r="D52" s="26">
        <v>10</v>
      </c>
    </row>
    <row r="53" spans="1:4" s="23" customFormat="1" ht="15.75" thickBot="1">
      <c r="A53" s="38" t="s">
        <v>46</v>
      </c>
      <c r="B53" s="26">
        <v>3659.94</v>
      </c>
      <c r="C53" s="25" t="s">
        <v>38</v>
      </c>
      <c r="D53" s="26">
        <v>6</v>
      </c>
    </row>
    <row r="54" spans="1:4" s="23" customFormat="1" ht="15.75" thickBot="1">
      <c r="A54" s="38" t="s">
        <v>79</v>
      </c>
      <c r="B54" s="26">
        <v>1620.9</v>
      </c>
      <c r="C54" s="25" t="s">
        <v>38</v>
      </c>
      <c r="D54" s="26">
        <v>1</v>
      </c>
    </row>
    <row r="55" spans="1:4" s="23" customFormat="1" ht="15.75" thickBot="1">
      <c r="A55" s="38" t="s">
        <v>39</v>
      </c>
      <c r="B55" s="26">
        <v>491.52</v>
      </c>
      <c r="C55" s="25" t="s">
        <v>29</v>
      </c>
      <c r="D55" s="26">
        <v>1</v>
      </c>
    </row>
    <row r="56" spans="1:4" s="23" customFormat="1" ht="15.75" thickBot="1">
      <c r="A56" s="38" t="s">
        <v>56</v>
      </c>
      <c r="B56" s="26">
        <v>576.87</v>
      </c>
      <c r="C56" s="25" t="s">
        <v>30</v>
      </c>
      <c r="D56" s="26">
        <v>1</v>
      </c>
    </row>
    <row r="57" spans="1:4" s="23" customFormat="1" ht="15.75" thickBot="1">
      <c r="A57" s="38" t="s">
        <v>57</v>
      </c>
      <c r="B57" s="26">
        <v>125974.62</v>
      </c>
      <c r="C57" s="25" t="s">
        <v>38</v>
      </c>
      <c r="D57" s="26">
        <v>6</v>
      </c>
    </row>
    <row r="58" spans="1:4" s="23" customFormat="1" ht="15.75" thickBot="1">
      <c r="A58" s="38" t="s">
        <v>58</v>
      </c>
      <c r="B58" s="26">
        <v>115633.35</v>
      </c>
      <c r="C58" s="25" t="s">
        <v>38</v>
      </c>
      <c r="D58" s="26">
        <v>7</v>
      </c>
    </row>
    <row r="59" spans="1:4" s="23" customFormat="1" ht="15.75" thickBot="1">
      <c r="A59" s="38" t="s">
        <v>40</v>
      </c>
      <c r="B59" s="26">
        <v>14255.7</v>
      </c>
      <c r="C59" s="25" t="s">
        <v>38</v>
      </c>
      <c r="D59" s="26">
        <v>15</v>
      </c>
    </row>
    <row r="60" spans="1:4" s="23" customFormat="1" ht="15.75" thickBot="1">
      <c r="A60" s="38" t="s">
        <v>59</v>
      </c>
      <c r="B60" s="26">
        <v>6546.94</v>
      </c>
      <c r="C60" s="25" t="s">
        <v>60</v>
      </c>
      <c r="D60" s="26">
        <v>3</v>
      </c>
    </row>
    <row r="61" spans="1:4" s="23" customFormat="1" ht="15.75" thickBot="1">
      <c r="A61" s="38" t="s">
        <v>61</v>
      </c>
      <c r="B61" s="26">
        <v>647.72</v>
      </c>
      <c r="C61" s="25" t="s">
        <v>38</v>
      </c>
      <c r="D61" s="26">
        <v>2</v>
      </c>
    </row>
    <row r="62" spans="1:4" s="23" customFormat="1" ht="15.75" thickBot="1">
      <c r="A62" s="38" t="s">
        <v>62</v>
      </c>
      <c r="B62" s="26">
        <v>1117</v>
      </c>
      <c r="C62" s="25" t="s">
        <v>38</v>
      </c>
      <c r="D62" s="26">
        <v>1</v>
      </c>
    </row>
    <row r="63" spans="1:4" s="23" customFormat="1" ht="15.75" thickBot="1">
      <c r="A63" s="38" t="s">
        <v>34</v>
      </c>
      <c r="B63" s="26">
        <v>5671.5</v>
      </c>
      <c r="C63" s="25" t="s">
        <v>33</v>
      </c>
      <c r="D63" s="26">
        <v>10</v>
      </c>
    </row>
    <row r="64" spans="1:4" s="23" customFormat="1" ht="15.75" thickBot="1">
      <c r="A64" s="38" t="s">
        <v>34</v>
      </c>
      <c r="B64" s="26">
        <v>1701.45</v>
      </c>
      <c r="C64" s="25" t="s">
        <v>33</v>
      </c>
      <c r="D64" s="26">
        <v>3</v>
      </c>
    </row>
    <row r="65" spans="1:4" s="23" customFormat="1" ht="15.75" thickBot="1">
      <c r="A65" s="38" t="s">
        <v>93</v>
      </c>
      <c r="B65" s="26">
        <v>2456.4899999999998</v>
      </c>
      <c r="C65" s="25" t="s">
        <v>94</v>
      </c>
      <c r="D65" s="26">
        <v>1</v>
      </c>
    </row>
    <row r="66" spans="1:4" s="23" customFormat="1" ht="15.75" thickBot="1">
      <c r="A66" s="38" t="s">
        <v>95</v>
      </c>
      <c r="B66" s="26">
        <v>7002.15</v>
      </c>
      <c r="C66" s="25" t="s">
        <v>38</v>
      </c>
      <c r="D66" s="26">
        <v>1</v>
      </c>
    </row>
    <row r="67" spans="1:4" s="23" customFormat="1" ht="15.75" thickBot="1">
      <c r="A67" s="38" t="s">
        <v>96</v>
      </c>
      <c r="B67" s="26">
        <v>2984.68</v>
      </c>
      <c r="C67" s="25" t="s">
        <v>38</v>
      </c>
      <c r="D67" s="26">
        <v>2</v>
      </c>
    </row>
    <row r="68" spans="1:4" s="23" customFormat="1" ht="15.75" thickBot="1">
      <c r="A68" s="38" t="s">
        <v>97</v>
      </c>
      <c r="B68" s="26">
        <v>319.55</v>
      </c>
      <c r="C68" s="25" t="s">
        <v>38</v>
      </c>
      <c r="D68" s="26">
        <v>1</v>
      </c>
    </row>
    <row r="69" spans="1:4" s="23" customFormat="1" ht="15.75" thickBot="1">
      <c r="A69" s="38" t="s">
        <v>89</v>
      </c>
      <c r="B69" s="26">
        <v>1708.88</v>
      </c>
      <c r="C69" s="25" t="s">
        <v>38</v>
      </c>
      <c r="D69" s="26">
        <v>4</v>
      </c>
    </row>
    <row r="70" spans="1:4" s="23" customFormat="1" ht="15.75" thickBot="1">
      <c r="A70" s="38" t="s">
        <v>104</v>
      </c>
      <c r="B70" s="26">
        <v>2449.8200000000002</v>
      </c>
      <c r="C70" s="25" t="s">
        <v>29</v>
      </c>
      <c r="D70" s="26">
        <v>4</v>
      </c>
    </row>
    <row r="71" spans="1:4" s="23" customFormat="1" ht="15.75" thickBot="1">
      <c r="A71" s="38" t="s">
        <v>105</v>
      </c>
      <c r="B71" s="26">
        <v>1882.9</v>
      </c>
      <c r="C71" s="25" t="s">
        <v>38</v>
      </c>
      <c r="D71" s="26">
        <v>2</v>
      </c>
    </row>
    <row r="72" spans="1:4" s="18" customFormat="1" ht="28.5" outlineLevel="2">
      <c r="A72" s="34" t="s">
        <v>15</v>
      </c>
      <c r="B72" s="19"/>
      <c r="C72" s="22"/>
      <c r="D72" s="22"/>
    </row>
    <row r="73" spans="1:4" ht="28.5">
      <c r="A73" s="34" t="s">
        <v>16</v>
      </c>
      <c r="B73" s="7">
        <v>0</v>
      </c>
      <c r="C73" s="2"/>
      <c r="D73" s="1"/>
    </row>
    <row r="74" spans="1:4" ht="28.5">
      <c r="A74" s="34" t="s">
        <v>17</v>
      </c>
      <c r="B74" s="7">
        <v>0</v>
      </c>
      <c r="C74" s="2"/>
      <c r="D74" s="1"/>
    </row>
    <row r="75" spans="1:4" ht="29.25" thickBot="1">
      <c r="A75" s="34" t="s">
        <v>18</v>
      </c>
      <c r="B75" s="7">
        <f>B76+B77</f>
        <v>5102.2300000000005</v>
      </c>
      <c r="C75" s="2"/>
      <c r="D75" s="1"/>
    </row>
    <row r="76" spans="1:4" s="23" customFormat="1" ht="15.75" thickBot="1">
      <c r="A76" s="38" t="s">
        <v>74</v>
      </c>
      <c r="B76" s="26">
        <v>4274.47</v>
      </c>
      <c r="C76" s="25" t="s">
        <v>38</v>
      </c>
      <c r="D76" s="26">
        <v>1</v>
      </c>
    </row>
    <row r="77" spans="1:4" s="23" customFormat="1" ht="15.75" thickBot="1">
      <c r="A77" s="38" t="s">
        <v>90</v>
      </c>
      <c r="B77" s="26">
        <v>827.76</v>
      </c>
      <c r="C77" s="25" t="s">
        <v>28</v>
      </c>
      <c r="D77" s="26">
        <v>3</v>
      </c>
    </row>
    <row r="78" spans="1:4" ht="28.5">
      <c r="A78" s="34" t="s">
        <v>19</v>
      </c>
      <c r="B78" s="7">
        <v>0</v>
      </c>
      <c r="C78" s="2"/>
      <c r="D78" s="1"/>
    </row>
    <row r="79" spans="1:4" ht="29.25" thickBot="1">
      <c r="A79" s="34" t="s">
        <v>20</v>
      </c>
      <c r="B79" s="7">
        <f>B80+B81</f>
        <v>44527.97</v>
      </c>
      <c r="C79" s="2"/>
      <c r="D79" s="1"/>
    </row>
    <row r="80" spans="1:4" s="23" customFormat="1" ht="15.75" thickBot="1">
      <c r="A80" s="38" t="s">
        <v>80</v>
      </c>
      <c r="B80" s="26">
        <v>21720.959999999999</v>
      </c>
      <c r="C80" s="25" t="s">
        <v>28</v>
      </c>
      <c r="D80" s="26">
        <v>22626</v>
      </c>
    </row>
    <row r="81" spans="1:4" s="23" customFormat="1" ht="15.75" thickBot="1">
      <c r="A81" s="38" t="s">
        <v>81</v>
      </c>
      <c r="B81" s="26">
        <v>22807.01</v>
      </c>
      <c r="C81" s="25" t="s">
        <v>28</v>
      </c>
      <c r="D81" s="26">
        <v>22626</v>
      </c>
    </row>
    <row r="82" spans="1:4" ht="42.75">
      <c r="A82" s="34" t="s">
        <v>21</v>
      </c>
      <c r="B82" s="7">
        <v>0</v>
      </c>
      <c r="C82" s="2"/>
      <c r="D82" s="1"/>
    </row>
    <row r="83" spans="1:4" ht="57.75" thickBot="1">
      <c r="A83" s="34" t="s">
        <v>22</v>
      </c>
      <c r="B83" s="7">
        <f>SUM(B84:B92)</f>
        <v>147571.18</v>
      </c>
      <c r="C83" s="2"/>
      <c r="D83" s="1"/>
    </row>
    <row r="84" spans="1:4" s="23" customFormat="1" ht="15.75" thickBot="1">
      <c r="A84" s="38" t="s">
        <v>84</v>
      </c>
      <c r="B84" s="26">
        <v>62221.5</v>
      </c>
      <c r="C84" s="25" t="s">
        <v>28</v>
      </c>
      <c r="D84" s="26">
        <v>22626</v>
      </c>
    </row>
    <row r="85" spans="1:4" s="23" customFormat="1" ht="15.75" thickBot="1">
      <c r="A85" s="38" t="s">
        <v>85</v>
      </c>
      <c r="B85" s="26">
        <v>68240.039999999994</v>
      </c>
      <c r="C85" s="25" t="s">
        <v>28</v>
      </c>
      <c r="D85" s="26">
        <v>22626</v>
      </c>
    </row>
    <row r="86" spans="1:4" s="23" customFormat="1" ht="15.75" thickBot="1">
      <c r="A86" s="38" t="s">
        <v>64</v>
      </c>
      <c r="B86" s="26">
        <v>384.64</v>
      </c>
      <c r="C86" s="25" t="s">
        <v>28</v>
      </c>
      <c r="D86" s="26">
        <v>22626</v>
      </c>
    </row>
    <row r="87" spans="1:4" s="23" customFormat="1" ht="15.75" thickBot="1">
      <c r="A87" s="38" t="s">
        <v>65</v>
      </c>
      <c r="B87" s="26">
        <v>384.64</v>
      </c>
      <c r="C87" s="25" t="s">
        <v>28</v>
      </c>
      <c r="D87" s="26">
        <v>22626</v>
      </c>
    </row>
    <row r="88" spans="1:4" s="23" customFormat="1" ht="15.75" thickBot="1">
      <c r="A88" s="38" t="s">
        <v>55</v>
      </c>
      <c r="B88" s="26">
        <v>6725</v>
      </c>
      <c r="C88" s="25" t="s">
        <v>47</v>
      </c>
      <c r="D88" s="26">
        <v>625</v>
      </c>
    </row>
    <row r="89" spans="1:4" s="23" customFormat="1" ht="15.75" thickBot="1">
      <c r="A89" s="38" t="s">
        <v>67</v>
      </c>
      <c r="B89" s="26">
        <v>1472.64</v>
      </c>
      <c r="C89" s="25" t="s">
        <v>38</v>
      </c>
      <c r="D89" s="26">
        <v>48</v>
      </c>
    </row>
    <row r="90" spans="1:4" s="23" customFormat="1" ht="15.75" thickBot="1">
      <c r="A90" s="38" t="s">
        <v>70</v>
      </c>
      <c r="B90" s="26">
        <v>1313</v>
      </c>
      <c r="C90" s="25" t="s">
        <v>29</v>
      </c>
      <c r="D90" s="26">
        <v>1</v>
      </c>
    </row>
    <row r="91" spans="1:4" s="23" customFormat="1" ht="15.75" thickBot="1">
      <c r="A91" s="38" t="s">
        <v>88</v>
      </c>
      <c r="B91" s="26">
        <v>5644.36</v>
      </c>
      <c r="C91" s="25" t="s">
        <v>38</v>
      </c>
      <c r="D91" s="26">
        <v>2</v>
      </c>
    </row>
    <row r="92" spans="1:4" s="23" customFormat="1" ht="15.75" thickBot="1">
      <c r="A92" s="38" t="s">
        <v>76</v>
      </c>
      <c r="B92" s="26">
        <v>1185.3599999999999</v>
      </c>
      <c r="C92" s="25" t="s">
        <v>31</v>
      </c>
      <c r="D92" s="26">
        <v>3</v>
      </c>
    </row>
    <row r="93" spans="1:4">
      <c r="A93" s="34" t="s">
        <v>23</v>
      </c>
      <c r="B93" s="7">
        <f>B94</f>
        <v>4680</v>
      </c>
      <c r="C93" s="2"/>
      <c r="D93" s="1"/>
    </row>
    <row r="94" spans="1:4" ht="45">
      <c r="A94" s="35" t="s">
        <v>4</v>
      </c>
      <c r="B94" s="8">
        <f>D94*12*5</f>
        <v>4680</v>
      </c>
      <c r="C94" s="4" t="s">
        <v>3</v>
      </c>
      <c r="D94" s="4">
        <v>78</v>
      </c>
    </row>
    <row r="95" spans="1:4">
      <c r="A95" s="34" t="s">
        <v>113</v>
      </c>
      <c r="B95" s="9">
        <f>B14+B17+B20+B22+B29+B38+B75+B78+B79+B82+B1008+B83+B73+B72</f>
        <v>1028593.45</v>
      </c>
      <c r="C95" s="21" t="s">
        <v>24</v>
      </c>
      <c r="D95" s="1"/>
    </row>
    <row r="96" spans="1:4">
      <c r="A96" s="34" t="s">
        <v>114</v>
      </c>
      <c r="B96" s="7">
        <f>B95*1.2+B93</f>
        <v>1238992.1399999999</v>
      </c>
      <c r="C96" s="21" t="s">
        <v>24</v>
      </c>
      <c r="D96" s="1"/>
    </row>
    <row r="97" spans="1:4">
      <c r="A97" s="34" t="s">
        <v>115</v>
      </c>
      <c r="B97" s="7">
        <f>B6+B9-B96+B4</f>
        <v>188162.10599999991</v>
      </c>
      <c r="C97" s="21" t="s">
        <v>24</v>
      </c>
      <c r="D97" s="1"/>
    </row>
  </sheetData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topLeftCell="A43" workbookViewId="0">
      <selection activeCell="C73" sqref="C73"/>
    </sheetView>
  </sheetViews>
  <sheetFormatPr defaultRowHeight="15"/>
  <cols>
    <col min="1" max="1" width="70.7109375" style="23" customWidth="1"/>
    <col min="2" max="2" width="12.7109375" style="23" customWidth="1"/>
    <col min="3" max="3" width="20.7109375" style="23" customWidth="1"/>
    <col min="4" max="4" width="12.7109375" style="23" customWidth="1"/>
    <col min="5" max="16384" width="9.140625" style="23"/>
  </cols>
  <sheetData>
    <row r="2" spans="1:4">
      <c r="A2" s="23" t="s">
        <v>52</v>
      </c>
    </row>
    <row r="3" spans="1:4">
      <c r="A3" s="23" t="s">
        <v>50</v>
      </c>
    </row>
    <row r="4" spans="1:4" ht="15.75" thickBot="1"/>
    <row r="5" spans="1:4" ht="15.75" thickBot="1">
      <c r="A5" s="24" t="s">
        <v>37</v>
      </c>
      <c r="B5" s="24" t="s">
        <v>51</v>
      </c>
      <c r="C5" s="24" t="s">
        <v>36</v>
      </c>
      <c r="D5" s="24" t="s">
        <v>35</v>
      </c>
    </row>
    <row r="6" spans="1:4" s="32" customFormat="1" ht="15.75" thickBot="1">
      <c r="A6" s="30" t="s">
        <v>34</v>
      </c>
      <c r="B6" s="31">
        <v>5671.5</v>
      </c>
      <c r="C6" s="30" t="s">
        <v>33</v>
      </c>
      <c r="D6" s="31">
        <v>10</v>
      </c>
    </row>
    <row r="7" spans="1:4" s="32" customFormat="1" ht="15.75" thickBot="1">
      <c r="A7" s="30" t="s">
        <v>34</v>
      </c>
      <c r="B7" s="31">
        <v>1701.45</v>
      </c>
      <c r="C7" s="30" t="s">
        <v>33</v>
      </c>
      <c r="D7" s="31">
        <v>3</v>
      </c>
    </row>
    <row r="8" spans="1:4" s="32" customFormat="1" ht="15.75" thickBot="1">
      <c r="A8" s="30" t="s">
        <v>53</v>
      </c>
      <c r="B8" s="31">
        <v>2262.6</v>
      </c>
      <c r="C8" s="30" t="s">
        <v>28</v>
      </c>
      <c r="D8" s="31">
        <v>22626</v>
      </c>
    </row>
    <row r="9" spans="1:4" s="32" customFormat="1" ht="15.75" thickBot="1">
      <c r="A9" s="30" t="s">
        <v>54</v>
      </c>
      <c r="B9" s="31">
        <v>2262.6</v>
      </c>
      <c r="C9" s="30" t="s">
        <v>28</v>
      </c>
      <c r="D9" s="31">
        <v>22626</v>
      </c>
    </row>
    <row r="10" spans="1:4" s="32" customFormat="1" ht="15.75" thickBot="1">
      <c r="A10" s="30" t="s">
        <v>55</v>
      </c>
      <c r="B10" s="31">
        <v>6725</v>
      </c>
      <c r="C10" s="30" t="s">
        <v>47</v>
      </c>
      <c r="D10" s="31">
        <v>625</v>
      </c>
    </row>
    <row r="11" spans="1:4" s="32" customFormat="1" ht="15.75" thickBot="1">
      <c r="A11" s="30" t="s">
        <v>39</v>
      </c>
      <c r="B11" s="31">
        <v>491.52</v>
      </c>
      <c r="C11" s="30" t="s">
        <v>29</v>
      </c>
      <c r="D11" s="31">
        <v>1</v>
      </c>
    </row>
    <row r="12" spans="1:4" s="32" customFormat="1" ht="15.75" thickBot="1">
      <c r="A12" s="30" t="s">
        <v>56</v>
      </c>
      <c r="B12" s="31">
        <v>576.87</v>
      </c>
      <c r="C12" s="30" t="s">
        <v>30</v>
      </c>
      <c r="D12" s="31">
        <v>1</v>
      </c>
    </row>
    <row r="13" spans="1:4" s="32" customFormat="1" ht="15.75" thickBot="1">
      <c r="A13" s="30" t="s">
        <v>57</v>
      </c>
      <c r="B13" s="31">
        <v>125974.62</v>
      </c>
      <c r="C13" s="30" t="s">
        <v>38</v>
      </c>
      <c r="D13" s="31">
        <v>6</v>
      </c>
    </row>
    <row r="14" spans="1:4" s="32" customFormat="1" ht="15.75" thickBot="1">
      <c r="A14" s="30" t="s">
        <v>58</v>
      </c>
      <c r="B14" s="31">
        <v>115633.35</v>
      </c>
      <c r="C14" s="30" t="s">
        <v>38</v>
      </c>
      <c r="D14" s="31">
        <v>7</v>
      </c>
    </row>
    <row r="15" spans="1:4" s="32" customFormat="1" ht="15.75" thickBot="1">
      <c r="A15" s="30" t="s">
        <v>40</v>
      </c>
      <c r="B15" s="31">
        <v>14255.7</v>
      </c>
      <c r="C15" s="30" t="s">
        <v>38</v>
      </c>
      <c r="D15" s="31">
        <v>15</v>
      </c>
    </row>
    <row r="16" spans="1:4" s="32" customFormat="1" ht="15.75" thickBot="1">
      <c r="A16" s="30" t="s">
        <v>59</v>
      </c>
      <c r="B16" s="31">
        <v>6546.94</v>
      </c>
      <c r="C16" s="30" t="s">
        <v>60</v>
      </c>
      <c r="D16" s="31">
        <v>3</v>
      </c>
    </row>
    <row r="17" spans="1:4" s="32" customFormat="1" ht="15.75" thickBot="1">
      <c r="A17" s="30" t="s">
        <v>61</v>
      </c>
      <c r="B17" s="31">
        <v>647.72</v>
      </c>
      <c r="C17" s="30" t="s">
        <v>38</v>
      </c>
      <c r="D17" s="31">
        <v>2</v>
      </c>
    </row>
    <row r="18" spans="1:4" s="32" customFormat="1" ht="15.75" thickBot="1">
      <c r="A18" s="30" t="s">
        <v>62</v>
      </c>
      <c r="B18" s="31">
        <v>1117</v>
      </c>
      <c r="C18" s="30" t="s">
        <v>38</v>
      </c>
      <c r="D18" s="31">
        <v>1</v>
      </c>
    </row>
    <row r="19" spans="1:4" s="32" customFormat="1" ht="15.75" thickBot="1">
      <c r="A19" s="30" t="s">
        <v>63</v>
      </c>
      <c r="B19" s="31">
        <v>485.59</v>
      </c>
      <c r="C19" s="30" t="s">
        <v>38</v>
      </c>
      <c r="D19" s="31">
        <v>1</v>
      </c>
    </row>
    <row r="20" spans="1:4" s="32" customFormat="1" ht="15.75" thickBot="1">
      <c r="A20" s="30" t="s">
        <v>64</v>
      </c>
      <c r="B20" s="31">
        <v>384.64</v>
      </c>
      <c r="C20" s="30" t="s">
        <v>28</v>
      </c>
      <c r="D20" s="31">
        <v>22626</v>
      </c>
    </row>
    <row r="21" spans="1:4" s="32" customFormat="1" ht="15.75" thickBot="1">
      <c r="A21" s="30" t="s">
        <v>65</v>
      </c>
      <c r="B21" s="31">
        <v>384.64</v>
      </c>
      <c r="C21" s="30" t="s">
        <v>28</v>
      </c>
      <c r="D21" s="31">
        <v>22626</v>
      </c>
    </row>
    <row r="22" spans="1:4" s="32" customFormat="1" ht="15.75" thickBot="1">
      <c r="A22" s="30" t="s">
        <v>41</v>
      </c>
      <c r="B22" s="31">
        <v>4217.3999999999996</v>
      </c>
      <c r="C22" s="30" t="s">
        <v>29</v>
      </c>
      <c r="D22" s="31">
        <v>5</v>
      </c>
    </row>
    <row r="23" spans="1:4" s="32" customFormat="1" ht="15.75" thickBot="1">
      <c r="A23" s="30" t="s">
        <v>41</v>
      </c>
      <c r="B23" s="31">
        <v>1144.29</v>
      </c>
      <c r="C23" s="30" t="s">
        <v>42</v>
      </c>
      <c r="D23" s="31">
        <v>3</v>
      </c>
    </row>
    <row r="24" spans="1:4" s="32" customFormat="1" ht="15.75" thickBot="1">
      <c r="A24" s="30" t="s">
        <v>66</v>
      </c>
      <c r="B24" s="31">
        <v>468.82</v>
      </c>
      <c r="C24" s="30" t="s">
        <v>38</v>
      </c>
      <c r="D24" s="31">
        <v>1</v>
      </c>
    </row>
    <row r="25" spans="1:4" s="32" customFormat="1" ht="15.75" thickBot="1">
      <c r="A25" s="30" t="s">
        <v>43</v>
      </c>
      <c r="B25" s="31">
        <v>1117.43</v>
      </c>
      <c r="C25" s="30" t="s">
        <v>38</v>
      </c>
      <c r="D25" s="31">
        <v>1</v>
      </c>
    </row>
    <row r="26" spans="1:4" s="32" customFormat="1" ht="15.75" thickBot="1">
      <c r="A26" s="30" t="s">
        <v>67</v>
      </c>
      <c r="B26" s="31">
        <v>1472.64</v>
      </c>
      <c r="C26" s="30" t="s">
        <v>38</v>
      </c>
      <c r="D26" s="31">
        <v>48</v>
      </c>
    </row>
    <row r="27" spans="1:4" s="32" customFormat="1" ht="15.75" thickBot="1">
      <c r="A27" s="30" t="s">
        <v>32</v>
      </c>
      <c r="B27" s="31">
        <v>4320.16</v>
      </c>
      <c r="C27" s="30" t="s">
        <v>31</v>
      </c>
      <c r="D27" s="31">
        <v>31</v>
      </c>
    </row>
    <row r="28" spans="1:4" s="32" customFormat="1" ht="15.75" thickBot="1">
      <c r="A28" s="30" t="s">
        <v>32</v>
      </c>
      <c r="B28" s="31">
        <v>12425.67</v>
      </c>
      <c r="C28" s="30" t="s">
        <v>31</v>
      </c>
      <c r="D28" s="31">
        <v>48</v>
      </c>
    </row>
    <row r="29" spans="1:4" s="32" customFormat="1" ht="15.75" thickBot="1">
      <c r="A29" s="30" t="s">
        <v>32</v>
      </c>
      <c r="B29" s="31">
        <v>5947.65</v>
      </c>
      <c r="C29" s="30" t="s">
        <v>31</v>
      </c>
      <c r="D29" s="31">
        <v>9</v>
      </c>
    </row>
    <row r="30" spans="1:4" s="32" customFormat="1" ht="15.75" thickBot="1">
      <c r="A30" s="30" t="s">
        <v>68</v>
      </c>
      <c r="B30" s="31">
        <v>119435</v>
      </c>
      <c r="C30" s="30" t="s">
        <v>29</v>
      </c>
      <c r="D30" s="31">
        <v>1</v>
      </c>
    </row>
    <row r="31" spans="1:4" s="32" customFormat="1" ht="15.75" thickBot="1">
      <c r="A31" s="30" t="s">
        <v>69</v>
      </c>
      <c r="B31" s="31">
        <v>6684.16</v>
      </c>
      <c r="C31" s="30" t="s">
        <v>29</v>
      </c>
      <c r="D31" s="31">
        <v>1</v>
      </c>
    </row>
    <row r="32" spans="1:4" s="32" customFormat="1" ht="15.75" thickBot="1">
      <c r="A32" s="30" t="s">
        <v>70</v>
      </c>
      <c r="B32" s="31">
        <v>1313</v>
      </c>
      <c r="C32" s="30" t="s">
        <v>29</v>
      </c>
      <c r="D32" s="31">
        <v>1</v>
      </c>
    </row>
    <row r="33" spans="1:4" s="32" customFormat="1" ht="15.75" thickBot="1">
      <c r="A33" s="30" t="s">
        <v>71</v>
      </c>
      <c r="B33" s="31">
        <v>389.6</v>
      </c>
      <c r="C33" s="30" t="s">
        <v>38</v>
      </c>
      <c r="D33" s="31">
        <v>1</v>
      </c>
    </row>
    <row r="34" spans="1:4" s="32" customFormat="1" ht="15.75" thickBot="1">
      <c r="A34" s="30" t="s">
        <v>72</v>
      </c>
      <c r="B34" s="31">
        <v>6959.83</v>
      </c>
      <c r="C34" s="30" t="s">
        <v>38</v>
      </c>
      <c r="D34" s="31">
        <v>1</v>
      </c>
    </row>
    <row r="35" spans="1:4" s="32" customFormat="1" ht="15.75" thickBot="1">
      <c r="A35" s="30" t="s">
        <v>73</v>
      </c>
      <c r="B35" s="31">
        <v>21128.959999999999</v>
      </c>
      <c r="C35" s="30" t="s">
        <v>48</v>
      </c>
      <c r="D35" s="31">
        <v>8</v>
      </c>
    </row>
    <row r="36" spans="1:4" s="32" customFormat="1" ht="15.75" thickBot="1">
      <c r="A36" s="30" t="s">
        <v>74</v>
      </c>
      <c r="B36" s="31">
        <v>4274.47</v>
      </c>
      <c r="C36" s="30" t="s">
        <v>38</v>
      </c>
      <c r="D36" s="31">
        <v>1</v>
      </c>
    </row>
    <row r="37" spans="1:4" s="32" customFormat="1" ht="15.75" thickBot="1">
      <c r="A37" s="30" t="s">
        <v>44</v>
      </c>
      <c r="B37" s="31">
        <v>1305.03</v>
      </c>
      <c r="C37" s="30" t="s">
        <v>38</v>
      </c>
      <c r="D37" s="31">
        <v>3</v>
      </c>
    </row>
    <row r="38" spans="1:4" s="32" customFormat="1" ht="15.75" thickBot="1">
      <c r="A38" s="30" t="s">
        <v>75</v>
      </c>
      <c r="B38" s="31">
        <v>617.09</v>
      </c>
      <c r="C38" s="30" t="s">
        <v>38</v>
      </c>
      <c r="D38" s="31">
        <v>1</v>
      </c>
    </row>
    <row r="39" spans="1:4" s="32" customFormat="1" ht="15.75" thickBot="1">
      <c r="A39" s="30" t="s">
        <v>76</v>
      </c>
      <c r="B39" s="31">
        <v>1185.3599999999999</v>
      </c>
      <c r="C39" s="30" t="s">
        <v>31</v>
      </c>
      <c r="D39" s="31">
        <v>3</v>
      </c>
    </row>
    <row r="40" spans="1:4" s="32" customFormat="1" ht="15.75" thickBot="1">
      <c r="A40" s="30" t="s">
        <v>77</v>
      </c>
      <c r="B40" s="31">
        <v>484.75</v>
      </c>
      <c r="C40" s="30" t="s">
        <v>38</v>
      </c>
      <c r="D40" s="31">
        <v>1</v>
      </c>
    </row>
    <row r="41" spans="1:4" s="32" customFormat="1" ht="15.75" thickBot="1">
      <c r="A41" s="30" t="s">
        <v>78</v>
      </c>
      <c r="B41" s="31">
        <v>1434.72</v>
      </c>
      <c r="C41" s="30" t="s">
        <v>38</v>
      </c>
      <c r="D41" s="31">
        <v>1</v>
      </c>
    </row>
    <row r="42" spans="1:4" s="32" customFormat="1" ht="15.75" thickBot="1">
      <c r="A42" s="30" t="s">
        <v>45</v>
      </c>
      <c r="B42" s="31">
        <v>6945</v>
      </c>
      <c r="C42" s="30" t="s">
        <v>30</v>
      </c>
      <c r="D42" s="31">
        <v>10</v>
      </c>
    </row>
    <row r="43" spans="1:4" s="32" customFormat="1" ht="15.75" thickBot="1">
      <c r="A43" s="30" t="s">
        <v>46</v>
      </c>
      <c r="B43" s="31">
        <v>3659.94</v>
      </c>
      <c r="C43" s="30" t="s">
        <v>38</v>
      </c>
      <c r="D43" s="31">
        <v>6</v>
      </c>
    </row>
    <row r="44" spans="1:4" s="32" customFormat="1" ht="15.75" thickBot="1">
      <c r="A44" s="30" t="s">
        <v>79</v>
      </c>
      <c r="B44" s="31">
        <v>1620.9</v>
      </c>
      <c r="C44" s="30" t="s">
        <v>38</v>
      </c>
      <c r="D44" s="31">
        <v>1</v>
      </c>
    </row>
    <row r="45" spans="1:4" s="32" customFormat="1" ht="15.75" thickBot="1">
      <c r="A45" s="30" t="s">
        <v>80</v>
      </c>
      <c r="B45" s="31">
        <v>21720.959999999999</v>
      </c>
      <c r="C45" s="30" t="s">
        <v>28</v>
      </c>
      <c r="D45" s="31">
        <v>22626</v>
      </c>
    </row>
    <row r="46" spans="1:4" s="32" customFormat="1" ht="15.75" thickBot="1">
      <c r="A46" s="30" t="s">
        <v>81</v>
      </c>
      <c r="B46" s="31">
        <v>22807.01</v>
      </c>
      <c r="C46" s="30" t="s">
        <v>28</v>
      </c>
      <c r="D46" s="31">
        <v>22626</v>
      </c>
    </row>
    <row r="47" spans="1:4" s="32" customFormat="1" ht="15.75" thickBot="1">
      <c r="A47" s="30" t="s">
        <v>82</v>
      </c>
      <c r="B47" s="31">
        <v>42989.4</v>
      </c>
      <c r="C47" s="30" t="s">
        <v>28</v>
      </c>
      <c r="D47" s="31">
        <v>22626</v>
      </c>
    </row>
    <row r="48" spans="1:4" s="32" customFormat="1" ht="15.75" thickBot="1">
      <c r="A48" s="30" t="s">
        <v>83</v>
      </c>
      <c r="B48" s="31">
        <v>45817.62</v>
      </c>
      <c r="C48" s="30" t="s">
        <v>28</v>
      </c>
      <c r="D48" s="31">
        <v>22626</v>
      </c>
    </row>
    <row r="49" spans="1:4" s="32" customFormat="1" ht="15.75" thickBot="1">
      <c r="A49" s="30" t="s">
        <v>84</v>
      </c>
      <c r="B49" s="31">
        <v>62221.5</v>
      </c>
      <c r="C49" s="30" t="s">
        <v>28</v>
      </c>
      <c r="D49" s="31">
        <v>22626</v>
      </c>
    </row>
    <row r="50" spans="1:4" s="32" customFormat="1" ht="15.75" thickBot="1">
      <c r="A50" s="30" t="s">
        <v>85</v>
      </c>
      <c r="B50" s="31">
        <v>68240.039999999994</v>
      </c>
      <c r="C50" s="30" t="s">
        <v>28</v>
      </c>
      <c r="D50" s="31">
        <v>22626</v>
      </c>
    </row>
    <row r="51" spans="1:4" s="32" customFormat="1" ht="15.75" thickBot="1">
      <c r="A51" s="30" t="s">
        <v>86</v>
      </c>
      <c r="B51" s="31">
        <v>93219.12</v>
      </c>
      <c r="C51" s="30" t="s">
        <v>28</v>
      </c>
      <c r="D51" s="31">
        <v>22626</v>
      </c>
    </row>
    <row r="52" spans="1:4" s="32" customFormat="1" ht="15.75" thickBot="1">
      <c r="A52" s="30" t="s">
        <v>87</v>
      </c>
      <c r="B52" s="31">
        <v>98875.62</v>
      </c>
      <c r="C52" s="30" t="s">
        <v>28</v>
      </c>
      <c r="D52" s="31">
        <v>22626</v>
      </c>
    </row>
    <row r="53" spans="1:4" s="32" customFormat="1" ht="15.75" thickBot="1">
      <c r="A53" s="30" t="s">
        <v>88</v>
      </c>
      <c r="B53" s="31">
        <v>5644.36</v>
      </c>
      <c r="C53" s="30" t="s">
        <v>38</v>
      </c>
      <c r="D53" s="31">
        <v>2</v>
      </c>
    </row>
    <row r="54" spans="1:4" s="32" customFormat="1" ht="15.75" thickBot="1">
      <c r="A54" s="30" t="s">
        <v>89</v>
      </c>
      <c r="B54" s="31">
        <v>1708.88</v>
      </c>
      <c r="C54" s="30" t="s">
        <v>38</v>
      </c>
      <c r="D54" s="31">
        <v>4</v>
      </c>
    </row>
    <row r="55" spans="1:4" s="32" customFormat="1" ht="15.75" thickBot="1">
      <c r="A55" s="30" t="s">
        <v>90</v>
      </c>
      <c r="B55" s="31">
        <v>827.76</v>
      </c>
      <c r="C55" s="30" t="s">
        <v>28</v>
      </c>
      <c r="D55" s="31">
        <v>3</v>
      </c>
    </row>
    <row r="56" spans="1:4" s="32" customFormat="1" ht="15.75" thickBot="1">
      <c r="A56" s="30" t="s">
        <v>91</v>
      </c>
      <c r="B56" s="31">
        <v>2036.34</v>
      </c>
      <c r="C56" s="30" t="s">
        <v>28</v>
      </c>
      <c r="D56" s="31">
        <v>22626</v>
      </c>
    </row>
    <row r="57" spans="1:4" s="32" customFormat="1" ht="15.75" thickBot="1">
      <c r="A57" s="30" t="s">
        <v>92</v>
      </c>
      <c r="B57" s="31">
        <v>2036.34</v>
      </c>
      <c r="C57" s="30" t="s">
        <v>28</v>
      </c>
      <c r="D57" s="31">
        <v>22626</v>
      </c>
    </row>
    <row r="58" spans="1:4" s="32" customFormat="1" ht="15.75" thickBot="1">
      <c r="A58" s="30" t="s">
        <v>93</v>
      </c>
      <c r="B58" s="31">
        <v>2456.4899999999998</v>
      </c>
      <c r="C58" s="30" t="s">
        <v>94</v>
      </c>
      <c r="D58" s="31">
        <v>1</v>
      </c>
    </row>
    <row r="59" spans="1:4" s="32" customFormat="1" ht="15.75" thickBot="1">
      <c r="A59" s="30" t="s">
        <v>95</v>
      </c>
      <c r="B59" s="31">
        <v>7002.15</v>
      </c>
      <c r="C59" s="30" t="s">
        <v>38</v>
      </c>
      <c r="D59" s="31">
        <v>1</v>
      </c>
    </row>
    <row r="60" spans="1:4" s="32" customFormat="1" ht="15.75" thickBot="1">
      <c r="A60" s="30" t="s">
        <v>96</v>
      </c>
      <c r="B60" s="31">
        <v>2984.68</v>
      </c>
      <c r="C60" s="30" t="s">
        <v>38</v>
      </c>
      <c r="D60" s="31">
        <v>2</v>
      </c>
    </row>
    <row r="61" spans="1:4" s="32" customFormat="1" ht="15.75" thickBot="1">
      <c r="A61" s="30" t="s">
        <v>97</v>
      </c>
      <c r="B61" s="31">
        <v>319.55</v>
      </c>
      <c r="C61" s="30" t="s">
        <v>38</v>
      </c>
      <c r="D61" s="31">
        <v>1</v>
      </c>
    </row>
    <row r="62" spans="1:4" s="32" customFormat="1" ht="15.75" thickBot="1">
      <c r="A62" s="30" t="s">
        <v>98</v>
      </c>
      <c r="B62" s="31">
        <v>11765.52</v>
      </c>
      <c r="C62" s="30" t="s">
        <v>28</v>
      </c>
      <c r="D62" s="31">
        <v>22626</v>
      </c>
    </row>
    <row r="63" spans="1:4" s="32" customFormat="1" ht="15.75" thickBot="1">
      <c r="A63" s="30" t="s">
        <v>99</v>
      </c>
      <c r="B63" s="31">
        <v>12444.3</v>
      </c>
      <c r="C63" s="30" t="s">
        <v>28</v>
      </c>
      <c r="D63" s="31">
        <v>22626</v>
      </c>
    </row>
    <row r="64" spans="1:4" s="32" customFormat="1" ht="15.75" thickBot="1">
      <c r="A64" s="30" t="s">
        <v>100</v>
      </c>
      <c r="B64" s="31">
        <v>1030.68</v>
      </c>
      <c r="C64" s="30" t="s">
        <v>38</v>
      </c>
      <c r="D64" s="31">
        <v>7</v>
      </c>
    </row>
    <row r="65" spans="1:4" s="32" customFormat="1" ht="15.75" thickBot="1">
      <c r="A65" s="30" t="s">
        <v>101</v>
      </c>
      <c r="B65" s="31">
        <v>7851.2</v>
      </c>
      <c r="C65" s="30" t="s">
        <v>102</v>
      </c>
      <c r="D65" s="31">
        <v>20</v>
      </c>
    </row>
    <row r="66" spans="1:4" s="32" customFormat="1" ht="15.75" thickBot="1">
      <c r="A66" s="30" t="s">
        <v>103</v>
      </c>
      <c r="B66" s="31">
        <v>16230.43</v>
      </c>
      <c r="C66" s="30" t="s">
        <v>38</v>
      </c>
      <c r="D66" s="31">
        <v>29</v>
      </c>
    </row>
    <row r="67" spans="1:4" s="32" customFormat="1" ht="15.75" thickBot="1">
      <c r="A67" s="30" t="s">
        <v>104</v>
      </c>
      <c r="B67" s="31">
        <v>2449.8200000000002</v>
      </c>
      <c r="C67" s="30" t="s">
        <v>29</v>
      </c>
      <c r="D67" s="31">
        <v>4</v>
      </c>
    </row>
    <row r="68" spans="1:4" s="32" customFormat="1" ht="15.75" thickBot="1">
      <c r="A68" s="30" t="s">
        <v>105</v>
      </c>
      <c r="B68" s="31">
        <v>1882.9</v>
      </c>
      <c r="C68" s="30" t="s">
        <v>38</v>
      </c>
      <c r="D68" s="31">
        <v>2</v>
      </c>
    </row>
    <row r="69" spans="1:4" s="32" customFormat="1" ht="15.75" thickBot="1">
      <c r="A69" s="30" t="s">
        <v>106</v>
      </c>
      <c r="B69" s="31">
        <v>357.17</v>
      </c>
      <c r="C69" s="30" t="s">
        <v>38</v>
      </c>
      <c r="D69" s="31">
        <v>1</v>
      </c>
    </row>
    <row r="70" spans="1:4" ht="15.75" thickBot="1">
      <c r="A70" s="25"/>
      <c r="B70" s="27">
        <f>SUM(B6:B69)</f>
        <v>1028593.4500000003</v>
      </c>
      <c r="C70" s="25"/>
      <c r="D70" s="26"/>
    </row>
    <row r="72" spans="1:4">
      <c r="B72" s="23">
        <v>1028593.45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2019-01-30T01:32:55Z</cp:lastPrinted>
  <dcterms:created xsi:type="dcterms:W3CDTF">2016-03-18T02:51:51Z</dcterms:created>
  <dcterms:modified xsi:type="dcterms:W3CDTF">2022-02-16T06:56:57Z</dcterms:modified>
</cp:coreProperties>
</file>