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Каларская, д. 3" sheetId="1" r:id="rId1"/>
  </sheets>
  <definedNames>
    <definedName name="_xlnm.Print_Area" localSheetId="0">'Каларская, д. 3'!$A$1:$E$58</definedName>
  </definedNames>
  <calcPr calcId="145621"/>
</workbook>
</file>

<file path=xl/calcChain.xml><?xml version="1.0" encoding="utf-8"?>
<calcChain xmlns="http://schemas.openxmlformats.org/spreadsheetml/2006/main">
  <c r="B58" i="1" l="1"/>
  <c r="B48" i="1"/>
  <c r="B21" i="1"/>
  <c r="B8" i="1" l="1"/>
  <c r="B44" i="1" l="1"/>
  <c r="B24" i="1"/>
  <c r="B16" i="1"/>
  <c r="B13" i="1"/>
  <c r="B9" i="1"/>
  <c r="B11" i="1" l="1"/>
  <c r="B56" i="1"/>
  <c r="B55" i="1"/>
  <c r="B54" i="1" s="1"/>
  <c r="B57" i="1" l="1"/>
</calcChain>
</file>

<file path=xl/sharedStrings.xml><?xml version="1.0" encoding="utf-8"?>
<sst xmlns="http://schemas.openxmlformats.org/spreadsheetml/2006/main" count="116" uniqueCount="74">
  <si>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</si>
  <si>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</si>
  <si>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</si>
  <si>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</si>
  <si>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</si>
  <si>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</si>
  <si>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</si>
  <si>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</si>
  <si>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</si>
  <si>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</si>
  <si>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</si>
  <si>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</si>
  <si>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</si>
  <si>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</si>
  <si>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</si>
  <si>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</si>
  <si>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</si>
  <si>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</si>
  <si>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</si>
  <si>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</si>
  <si>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</si>
  <si>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</si>
  <si>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</si>
  <si>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</si>
  <si>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</si>
  <si>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</si>
  <si>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</si>
  <si>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</si>
  <si>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Каларская, д. 3</t>
  </si>
  <si>
    <t>Доходы по дому:</t>
  </si>
  <si>
    <t>Выезд а/машины по заявке</t>
  </si>
  <si>
    <t>выезд</t>
  </si>
  <si>
    <t>руб.</t>
  </si>
  <si>
    <t>Начальное сальдо на 01.01.2021 г.</t>
  </si>
  <si>
    <t>Всего начислено за период с 01.01.2021г. по 31.12.2021г.</t>
  </si>
  <si>
    <t>Всего оплачено за период с 01.01.2021г. по 31.12.2021г.</t>
  </si>
  <si>
    <t>Дебиторская задолженность (переплата) на 31.12.2021г.</t>
  </si>
  <si>
    <t>Всего доходов по дому за 2021г.</t>
  </si>
  <si>
    <t>Всего расходов по дому за 2021г.</t>
  </si>
  <si>
    <t>Всего расходов по дому с НДС за 2021г.</t>
  </si>
  <si>
    <t>Конечное сальдо по дому на 31.12.2021г.</t>
  </si>
  <si>
    <t>период: 01.01.2021-31.12.2021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</si>
  <si>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</si>
  <si>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</si>
  <si>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К=0,6</t>
  </si>
  <si>
    <t>Уборка МОП 3,4 кв. 2021 г. К=0,6</t>
  </si>
  <si>
    <t>Осмотр кровли с мелким ремонтом</t>
  </si>
  <si>
    <t>дом</t>
  </si>
  <si>
    <t>Осмотр крыши</t>
  </si>
  <si>
    <t>Закрытие/открытие стояков водоснабжения с использованием  а/м газель</t>
  </si>
  <si>
    <t>1 стояк</t>
  </si>
  <si>
    <t>Замеры давления воды</t>
  </si>
  <si>
    <t>квартира</t>
  </si>
  <si>
    <t>Запуск системы отопления</t>
  </si>
  <si>
    <t>шт.</t>
  </si>
  <si>
    <t>Опрессовка системы отопления дома</t>
  </si>
  <si>
    <t>Осмотр сантех. оборудования</t>
  </si>
  <si>
    <t>Проведение профилактических работ по насосным станциям</t>
  </si>
  <si>
    <t>Прогон воздуха системы отопления</t>
  </si>
  <si>
    <t>Удаление воздуха со стояков отопления</t>
  </si>
  <si>
    <t>стояк</t>
  </si>
  <si>
    <t>Устройство врезки под монометр</t>
  </si>
  <si>
    <t>Утепление труб изовером и стеклотканью</t>
  </si>
  <si>
    <t>п/м</t>
  </si>
  <si>
    <t>Частичная замена стояка ХВС</t>
  </si>
  <si>
    <t>исполнение заявок не связанных с ремонтом</t>
  </si>
  <si>
    <t>осмотр системы отопления в квартире</t>
  </si>
  <si>
    <t>Содержание ДРС 1,2 кв. 2021 г.коэф. 0,6</t>
  </si>
  <si>
    <t>Содержание ДРС 3,4 кв. 2021 г.коэф. 0,6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</si>
  <si>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</si>
  <si>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</si>
  <si>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Спилка деревьев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</si>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</sst>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vertic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0" xfId="0"/>
    <xf numFmtId="4" fontId="6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/>
    </xf>
    <xf numFmtId="4" fontId="9" fillId="0" borderId="2" xfId="1" applyNumberFormat="1" applyFont="1" applyFill="1" applyBorder="1" applyAlignment="1">
      <alignment horizontal="right" vertical="center" wrapText="1"/>
    </xf>
    <xf numFmtId="49" fontId="0" fillId="0" borderId="6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165" fontId="0" fillId="0" borderId="6" xfId="0" applyNumberFormat="1" applyFill="1" applyBorder="1"/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8"/>
  <sheetViews>
    <sheetView tabSelected="1" workbookViewId="0">
      <pane ySplit="3" topLeftCell="A4" activePane="bottomLeft" state="frozen"/>
      <selection pane="bottomLeft" activeCell="I49" sqref="I49"/>
    </sheetView>
  </sheetViews>
  <sheetFormatPr defaultRowHeight="15" x14ac:dyDescent="0.25"/>
  <cols>
    <col min="1" max="1" width="65.140625" style="7" customWidth="1"/>
    <col min="2" max="2" width="19" style="8" customWidth="1"/>
    <col min="3" max="3" width="12.140625" style="15" customWidth="1"/>
    <col min="4" max="4" width="16" style="15" customWidth="1"/>
    <col min="5" max="5" width="0" style="1" hidden="1" customWidth="1"/>
    <col min="6" max="6" width="10" style="1" bestFit="1" customWidth="1"/>
    <col min="7" max="7" width="9.140625" style="1"/>
    <col min="8" max="8" width="10" style="1" bestFit="1" customWidth="1"/>
    <col min="9" max="16384" width="9.140625" style="1"/>
  </cols>
  <sheetData>
    <row r="1" spans="1:4" ht="39.75" customHeight="1" x14ac:dyDescent="0.25">
      <c r="A1" s="26" t="s">
        <v>0</v>
      </c>
      <c r="B1" s="26"/>
      <c r="C1" s="26"/>
      <c r="D1" s="26"/>
    </row>
    <row r="2" spans="1:4" x14ac:dyDescent="0.25">
      <c r="A2" s="4" t="s">
        <v>28</v>
      </c>
      <c r="B2" s="28" t="s">
        <v>41</v>
      </c>
      <c r="C2" s="29"/>
      <c r="D2" s="30"/>
    </row>
    <row r="3" spans="1:4" s="7" customFormat="1" ht="63.75" customHeight="1" x14ac:dyDescent="0.25">
      <c r="A3" s="3" t="s">
        <v>1</v>
      </c>
      <c r="B3" s="9" t="s">
        <v>27</v>
      </c>
      <c r="C3" s="10" t="s">
        <v>2</v>
      </c>
      <c r="D3" s="9" t="s">
        <v>3</v>
      </c>
    </row>
    <row r="4" spans="1:4" s="7" customFormat="1" x14ac:dyDescent="0.25">
      <c r="A4" s="3" t="s">
        <v>33</v>
      </c>
      <c r="B4" s="9">
        <v>-205786.19</v>
      </c>
      <c r="C4" s="32" t="s">
        <v>32</v>
      </c>
      <c r="D4" s="9"/>
    </row>
    <row r="5" spans="1:4" x14ac:dyDescent="0.25">
      <c r="A5" s="31" t="s">
        <v>29</v>
      </c>
      <c r="B5" s="31"/>
      <c r="C5" s="31"/>
      <c r="D5" s="31"/>
    </row>
    <row r="6" spans="1:4" x14ac:dyDescent="0.25">
      <c r="A6" s="3" t="s">
        <v>34</v>
      </c>
      <c r="B6" s="17">
        <v>188055.54</v>
      </c>
      <c r="C6" s="22" t="s">
        <v>32</v>
      </c>
      <c r="D6" s="9"/>
    </row>
    <row r="7" spans="1:4" x14ac:dyDescent="0.25">
      <c r="A7" s="3" t="s">
        <v>35</v>
      </c>
      <c r="B7" s="17">
        <v>213160.05</v>
      </c>
      <c r="C7" s="22" t="s">
        <v>32</v>
      </c>
      <c r="D7" s="9"/>
    </row>
    <row r="8" spans="1:4" x14ac:dyDescent="0.25">
      <c r="A8" s="3" t="s">
        <v>36</v>
      </c>
      <c r="B8" s="17">
        <f>B7-B6</f>
        <v>25104.50999999998</v>
      </c>
      <c r="C8" s="22" t="s">
        <v>32</v>
      </c>
      <c r="D8" s="9"/>
    </row>
    <row r="9" spans="1:4" x14ac:dyDescent="0.25">
      <c r="A9" s="3" t="s">
        <v>4</v>
      </c>
      <c r="B9" s="17">
        <f>B10</f>
        <v>0</v>
      </c>
      <c r="C9" s="22" t="s">
        <v>32</v>
      </c>
      <c r="D9" s="9"/>
    </row>
    <row r="10" spans="1:4" x14ac:dyDescent="0.25">
      <c r="A10" s="23" t="s">
        <v>5</v>
      </c>
      <c r="B10" s="24">
        <v>0</v>
      </c>
      <c r="C10" s="11" t="s">
        <v>32</v>
      </c>
      <c r="D10" s="9"/>
    </row>
    <row r="11" spans="1:4" x14ac:dyDescent="0.25">
      <c r="A11" s="4" t="s">
        <v>37</v>
      </c>
      <c r="B11" s="18">
        <f>B6+B9</f>
        <v>188055.54</v>
      </c>
      <c r="C11" s="22" t="s">
        <v>32</v>
      </c>
      <c r="D11" s="11"/>
    </row>
    <row r="12" spans="1:4" x14ac:dyDescent="0.25">
      <c r="A12" s="27" t="s">
        <v>6</v>
      </c>
      <c r="B12" s="27"/>
      <c r="C12" s="27"/>
      <c r="D12" s="27"/>
    </row>
    <row r="13" spans="1:4" ht="15.75" thickBot="1" x14ac:dyDescent="0.3">
      <c r="A13" s="5" t="s">
        <v>12</v>
      </c>
      <c r="B13" s="18">
        <f>B14+B15</f>
        <v>37364.49</v>
      </c>
      <c r="C13" s="22" t="s">
        <v>32</v>
      </c>
      <c r="D13" s="11"/>
    </row>
    <row r="14" spans="1:4" s="16" customFormat="1" ht="15.75" thickBot="1" x14ac:dyDescent="0.3">
      <c r="A14" s="25" t="s">
        <v>42</v>
      </c>
      <c r="B14" s="33">
        <v>18132.12</v>
      </c>
      <c r="C14" s="25" t="s">
        <v>7</v>
      </c>
      <c r="D14" s="33">
        <v>4401</v>
      </c>
    </row>
    <row r="15" spans="1:4" s="16" customFormat="1" ht="15.75" thickBot="1" x14ac:dyDescent="0.3">
      <c r="A15" s="25" t="s">
        <v>43</v>
      </c>
      <c r="B15" s="33">
        <v>19232.37</v>
      </c>
      <c r="C15" s="25" t="s">
        <v>7</v>
      </c>
      <c r="D15" s="33">
        <v>4401</v>
      </c>
    </row>
    <row r="16" spans="1:4" ht="29.25" thickBot="1" x14ac:dyDescent="0.3">
      <c r="A16" s="5" t="s">
        <v>13</v>
      </c>
      <c r="B16" s="18">
        <f>B17+B18</f>
        <v>15308.28</v>
      </c>
      <c r="C16" s="22" t="s">
        <v>32</v>
      </c>
      <c r="D16" s="11"/>
    </row>
    <row r="17" spans="1:5" s="16" customFormat="1" ht="15.75" thickBot="1" x14ac:dyDescent="0.3">
      <c r="A17" s="25" t="s">
        <v>44</v>
      </c>
      <c r="B17" s="33">
        <v>7310.64</v>
      </c>
      <c r="C17" s="25" t="s">
        <v>7</v>
      </c>
      <c r="D17" s="33">
        <v>4404</v>
      </c>
    </row>
    <row r="18" spans="1:5" s="16" customFormat="1" ht="15.75" thickBot="1" x14ac:dyDescent="0.3">
      <c r="A18" s="25" t="s">
        <v>45</v>
      </c>
      <c r="B18" s="33">
        <v>7997.64</v>
      </c>
      <c r="C18" s="25" t="s">
        <v>7</v>
      </c>
      <c r="D18" s="33">
        <v>4404</v>
      </c>
    </row>
    <row r="19" spans="1:5" x14ac:dyDescent="0.25">
      <c r="A19" s="5" t="s">
        <v>14</v>
      </c>
      <c r="B19" s="18">
        <v>0</v>
      </c>
      <c r="C19" s="22" t="s">
        <v>32</v>
      </c>
      <c r="D19" s="11"/>
    </row>
    <row r="20" spans="1:5" ht="42.75" x14ac:dyDescent="0.25">
      <c r="A20" s="5" t="s">
        <v>15</v>
      </c>
      <c r="B20" s="18">
        <v>0</v>
      </c>
      <c r="C20" s="22" t="s">
        <v>32</v>
      </c>
      <c r="D20" s="11"/>
    </row>
    <row r="21" spans="1:5" ht="43.5" thickBot="1" x14ac:dyDescent="0.3">
      <c r="A21" s="5" t="s">
        <v>16</v>
      </c>
      <c r="B21" s="19">
        <f>B23+B22</f>
        <v>656.8</v>
      </c>
      <c r="C21" s="22" t="s">
        <v>32</v>
      </c>
      <c r="D21" s="14"/>
    </row>
    <row r="22" spans="1:5" s="16" customFormat="1" ht="15.75" thickBot="1" x14ac:dyDescent="0.3">
      <c r="A22" s="25" t="s">
        <v>46</v>
      </c>
      <c r="B22" s="33">
        <v>394.08</v>
      </c>
      <c r="C22" s="25" t="s">
        <v>47</v>
      </c>
      <c r="D22" s="33">
        <v>1</v>
      </c>
    </row>
    <row r="23" spans="1:5" s="16" customFormat="1" ht="15.75" thickBot="1" x14ac:dyDescent="0.3">
      <c r="A23" s="25" t="s">
        <v>48</v>
      </c>
      <c r="B23" s="33">
        <v>262.72000000000003</v>
      </c>
      <c r="C23" s="25" t="s">
        <v>47</v>
      </c>
      <c r="D23" s="33">
        <v>1</v>
      </c>
    </row>
    <row r="24" spans="1:5" ht="57.75" customHeight="1" thickBot="1" x14ac:dyDescent="0.3">
      <c r="A24" s="5" t="s">
        <v>17</v>
      </c>
      <c r="B24" s="18">
        <f>SUM(B25:B38)</f>
        <v>50915.029999999992</v>
      </c>
      <c r="C24" s="22" t="s">
        <v>32</v>
      </c>
      <c r="D24" s="13"/>
      <c r="E24" s="2" t="s">
        <v>9</v>
      </c>
    </row>
    <row r="25" spans="1:5" s="16" customFormat="1" ht="15.75" thickBot="1" x14ac:dyDescent="0.3">
      <c r="A25" s="25" t="s">
        <v>30</v>
      </c>
      <c r="B25" s="33">
        <v>2268.6</v>
      </c>
      <c r="C25" s="25" t="s">
        <v>31</v>
      </c>
      <c r="D25" s="33">
        <v>4</v>
      </c>
    </row>
    <row r="26" spans="1:5" s="16" customFormat="1" ht="15.75" thickBot="1" x14ac:dyDescent="0.3">
      <c r="A26" s="25" t="s">
        <v>49</v>
      </c>
      <c r="B26" s="33">
        <v>1153.74</v>
      </c>
      <c r="C26" s="25" t="s">
        <v>50</v>
      </c>
      <c r="D26" s="33">
        <v>2</v>
      </c>
    </row>
    <row r="27" spans="1:5" s="16" customFormat="1" ht="15.75" thickBot="1" x14ac:dyDescent="0.3">
      <c r="A27" s="25" t="s">
        <v>51</v>
      </c>
      <c r="B27" s="33">
        <v>647.72</v>
      </c>
      <c r="C27" s="25" t="s">
        <v>52</v>
      </c>
      <c r="D27" s="33">
        <v>2</v>
      </c>
    </row>
    <row r="28" spans="1:5" s="16" customFormat="1" ht="15.75" thickBot="1" x14ac:dyDescent="0.3">
      <c r="A28" s="25" t="s">
        <v>53</v>
      </c>
      <c r="B28" s="33">
        <v>1117</v>
      </c>
      <c r="C28" s="25" t="s">
        <v>54</v>
      </c>
      <c r="D28" s="33">
        <v>1</v>
      </c>
    </row>
    <row r="29" spans="1:5" s="16" customFormat="1" ht="15.75" thickBot="1" x14ac:dyDescent="0.3">
      <c r="A29" s="25" t="s">
        <v>55</v>
      </c>
      <c r="B29" s="33">
        <v>3466.08</v>
      </c>
      <c r="C29" s="25" t="s">
        <v>47</v>
      </c>
      <c r="D29" s="33">
        <v>1</v>
      </c>
    </row>
    <row r="30" spans="1:5" s="16" customFormat="1" ht="15.75" thickBot="1" x14ac:dyDescent="0.3">
      <c r="A30" s="25" t="s">
        <v>56</v>
      </c>
      <c r="B30" s="33">
        <v>1875.28</v>
      </c>
      <c r="C30" s="25" t="s">
        <v>54</v>
      </c>
      <c r="D30" s="33">
        <v>4</v>
      </c>
    </row>
    <row r="31" spans="1:5" s="16" customFormat="1" ht="15.75" thickBot="1" x14ac:dyDescent="0.3">
      <c r="A31" s="25" t="s">
        <v>57</v>
      </c>
      <c r="B31" s="33">
        <v>401.13</v>
      </c>
      <c r="C31" s="25" t="s">
        <v>31</v>
      </c>
      <c r="D31" s="33">
        <v>1</v>
      </c>
    </row>
    <row r="32" spans="1:5" s="16" customFormat="1" ht="15.75" thickBot="1" x14ac:dyDescent="0.3">
      <c r="A32" s="25" t="s">
        <v>58</v>
      </c>
      <c r="B32" s="33">
        <v>4390.82</v>
      </c>
      <c r="C32" s="25" t="s">
        <v>54</v>
      </c>
      <c r="D32" s="33">
        <v>2</v>
      </c>
    </row>
    <row r="33" spans="1:4" s="16" customFormat="1" ht="15.75" thickBot="1" x14ac:dyDescent="0.3">
      <c r="A33" s="25" t="s">
        <v>59</v>
      </c>
      <c r="B33" s="33">
        <v>977.56</v>
      </c>
      <c r="C33" s="25" t="s">
        <v>60</v>
      </c>
      <c r="D33" s="33">
        <v>1</v>
      </c>
    </row>
    <row r="34" spans="1:4" s="16" customFormat="1" ht="15.75" thickBot="1" x14ac:dyDescent="0.3">
      <c r="A34" s="25" t="s">
        <v>61</v>
      </c>
      <c r="B34" s="33">
        <v>414.94</v>
      </c>
      <c r="C34" s="25" t="s">
        <v>54</v>
      </c>
      <c r="D34" s="33">
        <v>1</v>
      </c>
    </row>
    <row r="35" spans="1:4" s="16" customFormat="1" ht="15.75" thickBot="1" x14ac:dyDescent="0.3">
      <c r="A35" s="25" t="s">
        <v>62</v>
      </c>
      <c r="B35" s="33">
        <v>1656.12</v>
      </c>
      <c r="C35" s="25" t="s">
        <v>63</v>
      </c>
      <c r="D35" s="33">
        <v>6</v>
      </c>
    </row>
    <row r="36" spans="1:4" s="16" customFormat="1" ht="15.75" thickBot="1" x14ac:dyDescent="0.3">
      <c r="A36" s="25" t="s">
        <v>64</v>
      </c>
      <c r="B36" s="33">
        <v>31547.49</v>
      </c>
      <c r="C36" s="25" t="s">
        <v>8</v>
      </c>
      <c r="D36" s="33">
        <v>3</v>
      </c>
    </row>
    <row r="37" spans="1:4" s="16" customFormat="1" ht="15.75" thickBot="1" x14ac:dyDescent="0.3">
      <c r="A37" s="25" t="s">
        <v>65</v>
      </c>
      <c r="B37" s="33">
        <v>559.66999999999996</v>
      </c>
      <c r="C37" s="25" t="s">
        <v>54</v>
      </c>
      <c r="D37" s="33">
        <v>1</v>
      </c>
    </row>
    <row r="38" spans="1:4" s="16" customFormat="1" ht="15.75" thickBot="1" x14ac:dyDescent="0.3">
      <c r="A38" s="25" t="s">
        <v>66</v>
      </c>
      <c r="B38" s="33">
        <v>438.88</v>
      </c>
      <c r="C38" s="25" t="s">
        <v>52</v>
      </c>
      <c r="D38" s="33">
        <v>1</v>
      </c>
    </row>
    <row r="39" spans="1:4" ht="28.5" x14ac:dyDescent="0.25">
      <c r="A39" s="5" t="s">
        <v>18</v>
      </c>
      <c r="B39" s="18">
        <v>0</v>
      </c>
      <c r="C39" s="22" t="s">
        <v>32</v>
      </c>
      <c r="D39" s="14"/>
    </row>
    <row r="40" spans="1:4" ht="28.5" x14ac:dyDescent="0.25">
      <c r="A40" s="5" t="s">
        <v>19</v>
      </c>
      <c r="B40" s="18">
        <v>0</v>
      </c>
      <c r="C40" s="22" t="s">
        <v>32</v>
      </c>
      <c r="D40" s="11"/>
    </row>
    <row r="41" spans="1:4" ht="28.5" x14ac:dyDescent="0.25">
      <c r="A41" s="5" t="s">
        <v>20</v>
      </c>
      <c r="B41" s="18">
        <v>0</v>
      </c>
      <c r="C41" s="22" t="s">
        <v>32</v>
      </c>
      <c r="D41" s="11"/>
    </row>
    <row r="42" spans="1:4" ht="28.5" x14ac:dyDescent="0.25">
      <c r="A42" s="5" t="s">
        <v>21</v>
      </c>
      <c r="B42" s="18">
        <v>0</v>
      </c>
      <c r="C42" s="22" t="s">
        <v>32</v>
      </c>
      <c r="D42" s="11"/>
    </row>
    <row r="43" spans="1:4" ht="28.5" x14ac:dyDescent="0.25">
      <c r="A43" s="5" t="s">
        <v>22</v>
      </c>
      <c r="B43" s="18">
        <v>0</v>
      </c>
      <c r="C43" s="22" t="s">
        <v>32</v>
      </c>
      <c r="D43" s="12"/>
    </row>
    <row r="44" spans="1:4" ht="29.25" thickBot="1" x14ac:dyDescent="0.3">
      <c r="A44" s="5" t="s">
        <v>23</v>
      </c>
      <c r="B44" s="18">
        <f>B45+B46</f>
        <v>7398.08</v>
      </c>
      <c r="C44" s="22" t="s">
        <v>32</v>
      </c>
      <c r="D44" s="11"/>
    </row>
    <row r="45" spans="1:4" s="16" customFormat="1" ht="15.75" thickBot="1" x14ac:dyDescent="0.3">
      <c r="A45" s="25" t="s">
        <v>67</v>
      </c>
      <c r="B45" s="33">
        <v>3476.79</v>
      </c>
      <c r="C45" s="25" t="s">
        <v>7</v>
      </c>
      <c r="D45" s="33">
        <v>4401</v>
      </c>
    </row>
    <row r="46" spans="1:4" s="16" customFormat="1" ht="15.75" thickBot="1" x14ac:dyDescent="0.3">
      <c r="A46" s="25" t="s">
        <v>68</v>
      </c>
      <c r="B46" s="33">
        <v>3921.29</v>
      </c>
      <c r="C46" s="25" t="s">
        <v>7</v>
      </c>
      <c r="D46" s="33">
        <v>4401</v>
      </c>
    </row>
    <row r="47" spans="1:4" ht="42.75" x14ac:dyDescent="0.25">
      <c r="A47" s="5" t="s">
        <v>24</v>
      </c>
      <c r="B47" s="18">
        <v>0</v>
      </c>
      <c r="C47" s="22" t="s">
        <v>32</v>
      </c>
      <c r="D47" s="14"/>
    </row>
    <row r="48" spans="1:4" ht="57.75" thickBot="1" x14ac:dyDescent="0.3">
      <c r="A48" s="5" t="s">
        <v>25</v>
      </c>
      <c r="B48" s="18">
        <f>SUM(B49:B53)</f>
        <v>22210.48</v>
      </c>
      <c r="C48" s="22" t="s">
        <v>32</v>
      </c>
      <c r="D48" s="14"/>
    </row>
    <row r="49" spans="1:4" s="16" customFormat="1" ht="15.75" thickBot="1" x14ac:dyDescent="0.3">
      <c r="A49" s="25" t="s">
        <v>69</v>
      </c>
      <c r="B49" s="33">
        <v>74.819999999999993</v>
      </c>
      <c r="C49" s="25" t="s">
        <v>7</v>
      </c>
      <c r="D49" s="33">
        <v>4401</v>
      </c>
    </row>
    <row r="50" spans="1:4" s="16" customFormat="1" ht="15.75" thickBot="1" x14ac:dyDescent="0.3">
      <c r="A50" s="25" t="s">
        <v>70</v>
      </c>
      <c r="B50" s="33">
        <v>74.819999999999993</v>
      </c>
      <c r="C50" s="25" t="s">
        <v>7</v>
      </c>
      <c r="D50" s="33">
        <v>4401</v>
      </c>
    </row>
    <row r="51" spans="1:4" s="16" customFormat="1" ht="15.75" thickBot="1" x14ac:dyDescent="0.3">
      <c r="A51" s="25" t="s">
        <v>71</v>
      </c>
      <c r="B51" s="33">
        <v>2167.0300000000002</v>
      </c>
      <c r="C51" s="25" t="s">
        <v>54</v>
      </c>
      <c r="D51" s="33">
        <v>1</v>
      </c>
    </row>
    <row r="52" spans="1:4" s="16" customFormat="1" ht="15.75" thickBot="1" x14ac:dyDescent="0.3">
      <c r="A52" s="25" t="s">
        <v>72</v>
      </c>
      <c r="B52" s="33">
        <v>10765.31</v>
      </c>
      <c r="C52" s="25" t="s">
        <v>7</v>
      </c>
      <c r="D52" s="33">
        <v>3914.66</v>
      </c>
    </row>
    <row r="53" spans="1:4" s="16" customFormat="1" ht="15.75" thickBot="1" x14ac:dyDescent="0.3">
      <c r="A53" s="25" t="s">
        <v>73</v>
      </c>
      <c r="B53" s="33">
        <v>9128.5</v>
      </c>
      <c r="C53" s="25" t="s">
        <v>7</v>
      </c>
      <c r="D53" s="33">
        <v>3026.69</v>
      </c>
    </row>
    <row r="54" spans="1:4" x14ac:dyDescent="0.25">
      <c r="A54" s="5" t="s">
        <v>26</v>
      </c>
      <c r="B54" s="18">
        <f>B55</f>
        <v>960</v>
      </c>
      <c r="C54" s="22" t="s">
        <v>32</v>
      </c>
      <c r="D54" s="14"/>
    </row>
    <row r="55" spans="1:4" ht="30" x14ac:dyDescent="0.25">
      <c r="A55" s="6" t="s">
        <v>10</v>
      </c>
      <c r="B55" s="20">
        <f>D55*5*12</f>
        <v>960</v>
      </c>
      <c r="C55" s="12" t="s">
        <v>11</v>
      </c>
      <c r="D55" s="21">
        <v>16</v>
      </c>
    </row>
    <row r="56" spans="1:4" x14ac:dyDescent="0.25">
      <c r="A56" s="4" t="s">
        <v>38</v>
      </c>
      <c r="B56" s="18">
        <f>B13+B16+B19+B20+B21+B24+B39+B40+B41+B42+B43+B44+B47+B48</f>
        <v>133853.16</v>
      </c>
      <c r="C56" s="22" t="s">
        <v>32</v>
      </c>
      <c r="D56" s="12"/>
    </row>
    <row r="57" spans="1:4" x14ac:dyDescent="0.25">
      <c r="A57" s="4" t="s">
        <v>39</v>
      </c>
      <c r="B57" s="18">
        <f>B56*1.2+B54</f>
        <v>161583.79199999999</v>
      </c>
      <c r="C57" s="22" t="s">
        <v>32</v>
      </c>
      <c r="D57" s="11"/>
    </row>
    <row r="58" spans="1:4" x14ac:dyDescent="0.25">
      <c r="A58" s="4" t="s">
        <v>40</v>
      </c>
      <c r="B58" s="18">
        <f>B6+B9-B57+B4</f>
        <v>-179314.44199999998</v>
      </c>
      <c r="C58" s="22" t="s">
        <v>32</v>
      </c>
      <c r="D58" s="11"/>
    </row>
  </sheetData>
  <sheetProtection formatCells="0" formatColumns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Каларская, д. 3</vt:lpstr>
      <vt:lpstr>'Каларская, д.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2019-02-06T05:24:22Z</cp:lastPrinted>
  <dcterms:created xsi:type="dcterms:W3CDTF">2018-02-13T05:54:21Z</dcterms:created>
  <dcterms:modified xsi:type="dcterms:W3CDTF">2022-02-15T05:14:19Z</dcterms:modified>
</cp:coreProperties>
</file>