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Силикатная, д. 9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2019'!$A$3:$E$32</definedName>
    <definedName name="_xlnm.Print_Area" localSheetId="0">'Силикатная, д. 9'!$A$1:$D$59</definedName>
  </definedNames>
  <calcPr calcId="144525"/>
</workbook>
</file>

<file path=xl/calcChain.xml><?xml version="1.0" encoding="utf-8"?>
<calcChain xmlns="http://schemas.openxmlformats.org/spreadsheetml/2006/main">
  <c r="B57" i="1" l="1"/>
  <c r="B8" i="1" l="1"/>
  <c r="B58" i="1"/>
  <c r="H56" i="1"/>
  <c r="B23" i="1"/>
  <c r="B50" i="1"/>
  <c r="B32" i="1"/>
  <c r="B19" i="1"/>
  <c r="B46" i="1"/>
  <c r="B13" i="1"/>
  <c r="B16" i="1"/>
  <c r="B9" i="1"/>
  <c r="B56" i="1" l="1"/>
  <c r="B11" i="1"/>
  <c r="B59" i="1" l="1"/>
</calcChain>
</file>

<file path=xl/sharedStrings.xml><?xml version="1.0" encoding="utf-8"?>
<sst xmlns="http://schemas.openxmlformats.org/spreadsheetml/2006/main" count="243" uniqueCount="110">
  <si>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</si>
  <si>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</si>
  <si>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</si>
  <si>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</si>
  <si>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</si>
  <si>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</si>
  <si>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</si>
  <si>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</si>
  <si>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</si>
  <si>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</si>
  <si>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</si>
  <si>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</si>
  <si>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</si>
  <si>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</si>
  <si>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</si>
  <si>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</si>
  <si>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</si>
  <si>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</si>
  <si>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</si>
  <si>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</si>
  <si>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</si>
  <si>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</si>
  <si>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</si>
  <si>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</si>
  <si>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</si>
  <si>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</si>
  <si>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</si>
  <si>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Силикатная, д. 9</t>
  </si>
  <si>
    <t>1 соед.</t>
  </si>
  <si>
    <t>Ремонт дверных полотен</t>
  </si>
  <si>
    <t>Кол-во</t>
  </si>
  <si>
    <t>Ед.изм</t>
  </si>
  <si>
    <t>Наименование работ</t>
  </si>
  <si>
    <t xml:space="preserve">По адресу СИЛИКАТНАЯ ул. д.9                                           </t>
  </si>
  <si>
    <t>Доходы по дому:</t>
  </si>
  <si>
    <t>Справка об уровне сбора платы за жилое помещение по состоянию на 11.03.2020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</si>
  <si>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</si>
  <si>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</si>
  <si>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</si>
  <si>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</si>
  <si>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</si>
  <si>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</si>
  <si>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</si>
  <si>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</si>
  <si>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</si>
  <si>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</si>
  <si>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</si>
  <si>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СИЛИКАТНАЯ ул. д.9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</si>
  <si>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</si>
  <si>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</si>
  <si>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</si>
  <si>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</si>
  <si>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</si>
  <si>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</si>
  <si>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</si>
  <si>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</si>
  <si>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</si>
  <si>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</si>
  <si>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</si>
  <si>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</si>
  <si>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</si>
  <si>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</si>
  <si>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</si>
  <si>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</si>
  <si>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</si>
  <si>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</si>
  <si>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</si>
  <si>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</si>
  <si>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Организация мест накоп.ртуть сод-х ламп 3,4 кв. 2019г. К=0,6;0,8;0,85;</t>
  </si>
  <si>
    <t>Отогрев стояков</t>
  </si>
  <si>
    <t>1м</t>
  </si>
  <si>
    <t>Очистка канализационной сети</t>
  </si>
  <si>
    <t>шт.</t>
  </si>
  <si>
    <t>Ремонт деревянных полов</t>
  </si>
  <si>
    <t>Ремонт шиферной кровли</t>
  </si>
  <si>
    <t>Санитарная обрезка сухих вершин и веток деревьев с исп-ем автовышки</t>
  </si>
  <si>
    <t>Смена задвижек д.50</t>
  </si>
  <si>
    <t>Смена труб из водогазопроводных д.20 с производством сварочных работ</t>
  </si>
  <si>
    <t>Содержание ДРС 1,2 кв.2019 г. К=0,6</t>
  </si>
  <si>
    <t>Содержание ДРС 3,4 кв. 2019 г.коэф. 0,6</t>
  </si>
  <si>
    <t>Уборка МОП 1,2 кв. 2019 г. К=0,6</t>
  </si>
  <si>
    <t>Уборка МОП 3,4 кв. 2019 г. К=0,6</t>
  </si>
  <si>
    <t>Уборка придомовой территории 1,2 кв. 2019 г. к=0,6</t>
  </si>
  <si>
    <t>Уборка придомовой территории 3,4 кв. 2019 г. к=0,6</t>
  </si>
  <si>
    <t>Управление жилым фондом 1,2 кв. 2019г. К=0,6;0,8;0,85;0,9;1</t>
  </si>
  <si>
    <t>Управление жилым фондом 3,4 кв. 2019г. К=0,6;0,8;0,85;0,9;1</t>
  </si>
  <si>
    <t>Устройство бетонного крыльца</t>
  </si>
  <si>
    <t>Устройство бетонных полов толщиной 10 см</t>
  </si>
  <si>
    <t>Устройство соединения эл. проводов с использованием эл.зажимов</t>
  </si>
  <si>
    <t>Утепление теплового узла изовером с обертыванием стеклотканью и провол</t>
  </si>
  <si>
    <t>узел</t>
  </si>
  <si>
    <t>Утепление труб изовером и стеклотканью</t>
  </si>
  <si>
    <t>п/м</t>
  </si>
  <si>
    <t>косметический ремонт подъезда 2</t>
  </si>
  <si>
    <t>1подъезд</t>
  </si>
  <si>
    <t>осмотр подвала</t>
  </si>
  <si>
    <t>раз</t>
  </si>
  <si>
    <t>удаление сосулек с крыш без использования а/вышки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</si>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</sst>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1" fillId="0" borderId="2" xfId="3" applyNumberFormat="1" applyFont="1" applyFill="1" applyBorder="1" applyAlignment="1">
      <alignment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6" fillId="0" borderId="2" xfId="3" applyNumberFormat="1" applyFont="1" applyFill="1" applyBorder="1" applyAlignment="1"/>
    <xf numFmtId="165" fontId="13" fillId="0" borderId="2" xfId="0" applyNumberFormat="1" applyFont="1" applyFill="1" applyBorder="1"/>
    <xf numFmtId="165" fontId="0" fillId="0" borderId="2" xfId="0" applyNumberFormat="1" applyFill="1" applyBorder="1"/>
    <xf numFmtId="49" fontId="0" fillId="0" borderId="2" xfId="0" applyNumberFormat="1" applyFill="1" applyBorder="1"/>
    <xf numFmtId="0" fontId="0" fillId="0" borderId="0" xfId="0"/>
    <xf numFmtId="0" fontId="0" fillId="0" borderId="0" xfId="0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0" xfId="0"/>
    <xf numFmtId="0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left" vertical="top" wrapText="1"/>
    </xf>
    <xf numFmtId="0" fontId="29" fillId="34" borderId="11" xfId="0" applyNumberFormat="1" applyFont="1" applyFill="1" applyBorder="1" applyAlignment="1" applyProtection="1">
      <alignment horizontal="left" vertical="center" wrapText="1"/>
    </xf>
    <xf numFmtId="0" fontId="29" fillId="34" borderId="12" xfId="0" applyNumberFormat="1" applyFont="1" applyFill="1" applyBorder="1" applyAlignment="1" applyProtection="1">
      <alignment horizontal="left" vertical="center" wrapText="1"/>
    </xf>
    <xf numFmtId="4" fontId="29" fillId="34" borderId="11" xfId="0" applyNumberFormat="1" applyFont="1" applyFill="1" applyBorder="1" applyAlignment="1" applyProtection="1">
      <alignment horizontal="center" vertical="top" wrapText="1"/>
    </xf>
    <xf numFmtId="2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center" vertical="center" wrapText="1"/>
    </xf>
    <xf numFmtId="2" fontId="29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4" borderId="12" xfId="0" applyNumberFormat="1" applyFont="1" applyFill="1" applyBorder="1" applyAlignment="1" applyProtection="1">
      <alignment horizontal="center" vertical="top" wrapText="1"/>
    </xf>
    <xf numFmtId="0" fontId="29" fillId="34" borderId="13" xfId="0" applyNumberFormat="1" applyFont="1" applyFill="1" applyBorder="1" applyAlignment="1" applyProtection="1">
      <alignment horizontal="center" vertical="top" wrapText="1"/>
    </xf>
    <xf numFmtId="0" fontId="29" fillId="34" borderId="12" xfId="0" applyNumberFormat="1" applyFont="1" applyFill="1" applyBorder="1" applyAlignment="1" applyProtection="1">
      <alignment horizontal="center" vertical="center" wrapText="1"/>
    </xf>
    <xf numFmtId="0" fontId="29" fillId="34" borderId="14" xfId="0" applyNumberFormat="1" applyFont="1" applyFill="1" applyBorder="1" applyAlignment="1" applyProtection="1">
      <alignment horizontal="center" vertical="center" wrapText="1"/>
    </xf>
    <xf numFmtId="0" fontId="29" fillId="34" borderId="13" xfId="0" applyNumberFormat="1" applyFont="1" applyFill="1" applyBorder="1" applyAlignment="1" applyProtection="1">
      <alignment horizontal="center" vertical="center" wrapText="1"/>
    </xf>
    <xf numFmtId="0" fontId="28" fillId="34" borderId="0" xfId="0" applyNumberFormat="1" applyFont="1" applyFill="1" applyBorder="1" applyAlignment="1" applyProtection="1">
      <alignment horizontal="center" vertical="top" wrapText="1"/>
    </xf>
    <xf numFmtId="0" fontId="29" fillId="34" borderId="14" xfId="0" applyNumberFormat="1" applyFont="1" applyFill="1" applyBorder="1" applyAlignment="1" applyProtection="1">
      <alignment horizontal="left" vertical="center" wrapText="1"/>
    </xf>
    <xf numFmtId="0" fontId="29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9"/>
  <sheetViews>
    <sheetView tabSelected="1" workbookViewId="0">
      <pane ySplit="3" topLeftCell="A4" activePane="bottomLeft" state="frozen"/>
      <selection pane="bottomLeft" activeCell="H46" sqref="H46"/>
    </sheetView>
  </sheetViews>
  <sheetFormatPr defaultRowHeight="15" x14ac:dyDescent="0.25"/>
  <cols>
    <col min="1" max="1" width="76.7109375" style="5" customWidth="1"/>
    <col min="2" max="2" width="21.42578125" style="7" customWidth="1"/>
    <col min="3" max="3" width="12.140625" style="3" customWidth="1"/>
    <col min="4" max="4" width="15.140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5" customHeight="1" x14ac:dyDescent="0.25">
      <c r="A1" s="52" t="s">
        <v>6</v>
      </c>
      <c r="B1" s="52"/>
      <c r="C1" s="52"/>
      <c r="D1" s="52"/>
    </row>
    <row r="2" spans="1:4" s="8" customFormat="1" ht="15.75" x14ac:dyDescent="0.25">
      <c r="A2" s="23" t="s">
        <v>27</v>
      </c>
      <c r="B2" s="54" t="s">
        <v>99</v>
      </c>
      <c r="C2" s="54"/>
      <c r="D2" s="54"/>
    </row>
    <row r="3" spans="1:4" ht="57" x14ac:dyDescent="0.25">
      <c r="A3" s="9" t="s">
        <v>2</v>
      </c>
      <c r="B3" s="10" t="s">
        <v>26</v>
      </c>
      <c r="C3" s="11" t="s">
        <v>0</v>
      </c>
      <c r="D3" s="38" t="s">
        <v>1</v>
      </c>
    </row>
    <row r="4" spans="1:4" x14ac:dyDescent="0.25">
      <c r="A4" s="13" t="s">
        <v>100</v>
      </c>
      <c r="B4" s="26">
        <v>-268946.34399999998</v>
      </c>
      <c r="C4" s="51" t="s">
        <v>109</v>
      </c>
      <c r="D4" s="12"/>
    </row>
    <row r="5" spans="1:4" x14ac:dyDescent="0.25">
      <c r="A5" s="55" t="s">
        <v>34</v>
      </c>
      <c r="B5" s="55"/>
      <c r="C5" s="55"/>
      <c r="D5" s="55"/>
    </row>
    <row r="6" spans="1:4" x14ac:dyDescent="0.25">
      <c r="A6" s="13" t="s">
        <v>101</v>
      </c>
      <c r="B6" s="26">
        <v>165070.88</v>
      </c>
      <c r="C6" s="51" t="s">
        <v>109</v>
      </c>
      <c r="D6" s="12"/>
    </row>
    <row r="7" spans="1:4" x14ac:dyDescent="0.25">
      <c r="A7" s="13" t="s">
        <v>102</v>
      </c>
      <c r="B7" s="26">
        <v>177113.31</v>
      </c>
      <c r="C7" s="51" t="s">
        <v>109</v>
      </c>
      <c r="D7" s="12"/>
    </row>
    <row r="8" spans="1:4" x14ac:dyDescent="0.25">
      <c r="A8" s="13" t="s">
        <v>103</v>
      </c>
      <c r="B8" s="26">
        <f>B7-B6</f>
        <v>12042.429999999993</v>
      </c>
      <c r="C8" s="51" t="s">
        <v>109</v>
      </c>
      <c r="D8" s="12"/>
    </row>
    <row r="9" spans="1:4" x14ac:dyDescent="0.25">
      <c r="A9" s="14" t="s">
        <v>7</v>
      </c>
      <c r="B9" s="26">
        <f>B10</f>
        <v>0</v>
      </c>
      <c r="C9" s="51" t="s">
        <v>109</v>
      </c>
      <c r="D9" s="12"/>
    </row>
    <row r="10" spans="1:4" x14ac:dyDescent="0.25">
      <c r="A10" s="15" t="s">
        <v>8</v>
      </c>
      <c r="B10" s="27">
        <v>0</v>
      </c>
      <c r="C10" s="17" t="s">
        <v>109</v>
      </c>
      <c r="D10" s="12"/>
    </row>
    <row r="11" spans="1:4" x14ac:dyDescent="0.25">
      <c r="A11" s="16" t="s">
        <v>104</v>
      </c>
      <c r="B11" s="28">
        <f>B6+B9</f>
        <v>165070.88</v>
      </c>
      <c r="C11" s="51" t="s">
        <v>109</v>
      </c>
      <c r="D11" s="18"/>
    </row>
    <row r="12" spans="1:4" x14ac:dyDescent="0.25">
      <c r="A12" s="53" t="s">
        <v>9</v>
      </c>
      <c r="B12" s="53"/>
      <c r="C12" s="53"/>
      <c r="D12" s="53"/>
    </row>
    <row r="13" spans="1:4" x14ac:dyDescent="0.25">
      <c r="A13" s="19" t="s">
        <v>10</v>
      </c>
      <c r="B13" s="28">
        <f>B14+B15</f>
        <v>28255.61</v>
      </c>
      <c r="C13" s="51" t="s">
        <v>109</v>
      </c>
      <c r="D13" s="18"/>
    </row>
    <row r="14" spans="1:4" s="20" customFormat="1" x14ac:dyDescent="0.25">
      <c r="A14" s="24" t="s">
        <v>84</v>
      </c>
      <c r="B14" s="29">
        <v>13779.65</v>
      </c>
      <c r="C14" s="25" t="s">
        <v>4</v>
      </c>
      <c r="D14" s="25">
        <v>3664.8</v>
      </c>
    </row>
    <row r="15" spans="1:4" s="20" customFormat="1" x14ac:dyDescent="0.25">
      <c r="A15" s="24" t="s">
        <v>85</v>
      </c>
      <c r="B15" s="29">
        <v>14475.96</v>
      </c>
      <c r="C15" s="25" t="s">
        <v>4</v>
      </c>
      <c r="D15" s="25">
        <v>3664.8</v>
      </c>
    </row>
    <row r="16" spans="1:4" ht="28.5" x14ac:dyDescent="0.25">
      <c r="A16" s="19" t="s">
        <v>11</v>
      </c>
      <c r="B16" s="28">
        <f>B18+B17</f>
        <v>7861.74</v>
      </c>
      <c r="C16" s="51" t="s">
        <v>109</v>
      </c>
      <c r="D16" s="18"/>
    </row>
    <row r="17" spans="1:5" s="20" customFormat="1" x14ac:dyDescent="0.25">
      <c r="A17" s="24" t="s">
        <v>80</v>
      </c>
      <c r="B17" s="29">
        <v>3878.6</v>
      </c>
      <c r="C17" s="25" t="s">
        <v>4</v>
      </c>
      <c r="D17" s="25">
        <v>3054</v>
      </c>
    </row>
    <row r="18" spans="1:5" s="20" customFormat="1" x14ac:dyDescent="0.25">
      <c r="A18" s="24" t="s">
        <v>81</v>
      </c>
      <c r="B18" s="29">
        <v>3983.14</v>
      </c>
      <c r="C18" s="25" t="s">
        <v>4</v>
      </c>
      <c r="D18" s="25">
        <v>2994.85</v>
      </c>
    </row>
    <row r="19" spans="1:5" x14ac:dyDescent="0.25">
      <c r="A19" s="19" t="s">
        <v>12</v>
      </c>
      <c r="B19" s="28">
        <f>B20+B21</f>
        <v>25213.72</v>
      </c>
      <c r="C19" s="51" t="s">
        <v>109</v>
      </c>
      <c r="D19" s="21"/>
    </row>
    <row r="20" spans="1:5" s="20" customFormat="1" x14ac:dyDescent="0.25">
      <c r="A20" s="24" t="s">
        <v>64</v>
      </c>
      <c r="B20" s="29">
        <v>12447.95</v>
      </c>
      <c r="C20" s="25" t="s">
        <v>13</v>
      </c>
      <c r="D20" s="25">
        <v>235</v>
      </c>
    </row>
    <row r="21" spans="1:5" s="20" customFormat="1" x14ac:dyDescent="0.25">
      <c r="A21" s="24" t="s">
        <v>65</v>
      </c>
      <c r="B21" s="29">
        <v>12765.77</v>
      </c>
      <c r="C21" s="25" t="s">
        <v>13</v>
      </c>
      <c r="D21" s="25">
        <v>241</v>
      </c>
    </row>
    <row r="22" spans="1:5" ht="28.5" x14ac:dyDescent="0.25">
      <c r="A22" s="19" t="s">
        <v>14</v>
      </c>
      <c r="B22" s="28">
        <v>0</v>
      </c>
      <c r="C22" s="51" t="s">
        <v>109</v>
      </c>
      <c r="D22" s="18"/>
    </row>
    <row r="23" spans="1:5" ht="42.75" x14ac:dyDescent="0.25">
      <c r="A23" s="19" t="s">
        <v>15</v>
      </c>
      <c r="B23" s="30">
        <f>SUM(B24:B31)</f>
        <v>55368.380000000005</v>
      </c>
      <c r="C23" s="51" t="s">
        <v>109</v>
      </c>
      <c r="D23" s="22"/>
    </row>
    <row r="24" spans="1:5" s="20" customFormat="1" x14ac:dyDescent="0.25">
      <c r="A24" s="24" t="s">
        <v>29</v>
      </c>
      <c r="B24" s="29">
        <v>1034.98</v>
      </c>
      <c r="C24" s="25" t="s">
        <v>72</v>
      </c>
      <c r="D24" s="25">
        <v>1</v>
      </c>
    </row>
    <row r="25" spans="1:5" s="20" customFormat="1" x14ac:dyDescent="0.25">
      <c r="A25" s="24" t="s">
        <v>73</v>
      </c>
      <c r="B25" s="29">
        <v>3435.55</v>
      </c>
      <c r="C25" s="25" t="s">
        <v>4</v>
      </c>
      <c r="D25" s="25">
        <v>5.25</v>
      </c>
    </row>
    <row r="26" spans="1:5" s="20" customFormat="1" x14ac:dyDescent="0.25">
      <c r="A26" s="24" t="s">
        <v>74</v>
      </c>
      <c r="B26" s="29">
        <v>317.69</v>
      </c>
      <c r="C26" s="25" t="s">
        <v>4</v>
      </c>
      <c r="D26" s="25">
        <v>0.5</v>
      </c>
    </row>
    <row r="27" spans="1:5" s="20" customFormat="1" x14ac:dyDescent="0.25">
      <c r="A27" s="24" t="s">
        <v>86</v>
      </c>
      <c r="B27" s="29">
        <v>6117.02</v>
      </c>
      <c r="C27" s="25" t="s">
        <v>72</v>
      </c>
      <c r="D27" s="25">
        <v>1</v>
      </c>
    </row>
    <row r="28" spans="1:5" s="20" customFormat="1" x14ac:dyDescent="0.25">
      <c r="A28" s="24" t="s">
        <v>87</v>
      </c>
      <c r="B28" s="29">
        <v>4706.6000000000004</v>
      </c>
      <c r="C28" s="25" t="s">
        <v>4</v>
      </c>
      <c r="D28" s="25">
        <v>2.5</v>
      </c>
    </row>
    <row r="29" spans="1:5" s="20" customFormat="1" x14ac:dyDescent="0.25">
      <c r="A29" s="24" t="s">
        <v>88</v>
      </c>
      <c r="B29" s="29">
        <v>906.54</v>
      </c>
      <c r="C29" s="25" t="s">
        <v>28</v>
      </c>
      <c r="D29" s="25">
        <v>2</v>
      </c>
    </row>
    <row r="30" spans="1:5" s="20" customFormat="1" x14ac:dyDescent="0.25">
      <c r="A30" s="24" t="s">
        <v>93</v>
      </c>
      <c r="B30" s="29">
        <v>38684</v>
      </c>
      <c r="C30" s="25" t="s">
        <v>94</v>
      </c>
      <c r="D30" s="25">
        <v>1</v>
      </c>
    </row>
    <row r="31" spans="1:5" s="20" customFormat="1" x14ac:dyDescent="0.25">
      <c r="A31" s="24" t="s">
        <v>97</v>
      </c>
      <c r="B31" s="29">
        <v>166</v>
      </c>
      <c r="C31" s="25" t="s">
        <v>5</v>
      </c>
      <c r="D31" s="25">
        <v>40</v>
      </c>
    </row>
    <row r="32" spans="1:5" ht="42.75" x14ac:dyDescent="0.25">
      <c r="A32" s="19" t="s">
        <v>16</v>
      </c>
      <c r="B32" s="28">
        <f>SUM(B33:B40)</f>
        <v>26291.200000000001</v>
      </c>
      <c r="C32" s="51" t="s">
        <v>109</v>
      </c>
      <c r="D32" s="18"/>
      <c r="E32" s="4" t="s">
        <v>3</v>
      </c>
    </row>
    <row r="33" spans="1:4" s="20" customFormat="1" x14ac:dyDescent="0.25">
      <c r="A33" s="24" t="s">
        <v>66</v>
      </c>
      <c r="B33" s="29">
        <v>1453.59</v>
      </c>
      <c r="C33" s="25" t="s">
        <v>67</v>
      </c>
      <c r="D33" s="25">
        <v>3</v>
      </c>
    </row>
    <row r="34" spans="1:4" s="20" customFormat="1" x14ac:dyDescent="0.25">
      <c r="A34" s="24" t="s">
        <v>69</v>
      </c>
      <c r="B34" s="29">
        <v>1357.11</v>
      </c>
      <c r="C34" s="25" t="s">
        <v>70</v>
      </c>
      <c r="D34" s="25">
        <v>1</v>
      </c>
    </row>
    <row r="35" spans="1:4" s="20" customFormat="1" x14ac:dyDescent="0.25">
      <c r="A35" s="24" t="s">
        <v>71</v>
      </c>
      <c r="B35" s="29">
        <v>4210.5</v>
      </c>
      <c r="C35" s="25" t="s">
        <v>5</v>
      </c>
      <c r="D35" s="25">
        <v>15</v>
      </c>
    </row>
    <row r="36" spans="1:4" s="20" customFormat="1" x14ac:dyDescent="0.25">
      <c r="A36" s="24" t="s">
        <v>76</v>
      </c>
      <c r="B36" s="29">
        <v>7214.6</v>
      </c>
      <c r="C36" s="25" t="s">
        <v>72</v>
      </c>
      <c r="D36" s="25">
        <v>2</v>
      </c>
    </row>
    <row r="37" spans="1:4" s="20" customFormat="1" x14ac:dyDescent="0.25">
      <c r="A37" s="24" t="s">
        <v>77</v>
      </c>
      <c r="B37" s="29">
        <v>112.6</v>
      </c>
      <c r="C37" s="25" t="s">
        <v>5</v>
      </c>
      <c r="D37" s="25">
        <v>0.2</v>
      </c>
    </row>
    <row r="38" spans="1:4" s="20" customFormat="1" x14ac:dyDescent="0.25">
      <c r="A38" s="24" t="s">
        <v>89</v>
      </c>
      <c r="B38" s="29">
        <v>9206.1200000000008</v>
      </c>
      <c r="C38" s="25" t="s">
        <v>90</v>
      </c>
      <c r="D38" s="25">
        <v>1</v>
      </c>
    </row>
    <row r="39" spans="1:4" s="20" customFormat="1" x14ac:dyDescent="0.25">
      <c r="A39" s="24" t="s">
        <v>91</v>
      </c>
      <c r="B39" s="29">
        <v>1656.12</v>
      </c>
      <c r="C39" s="25" t="s">
        <v>92</v>
      </c>
      <c r="D39" s="25">
        <v>6</v>
      </c>
    </row>
    <row r="40" spans="1:4" s="20" customFormat="1" x14ac:dyDescent="0.25">
      <c r="A40" s="24" t="s">
        <v>95</v>
      </c>
      <c r="B40" s="29">
        <v>1080.56</v>
      </c>
      <c r="C40" s="25" t="s">
        <v>96</v>
      </c>
      <c r="D40" s="25">
        <v>4</v>
      </c>
    </row>
    <row r="41" spans="1:4" ht="28.5" x14ac:dyDescent="0.25">
      <c r="A41" s="19" t="s">
        <v>17</v>
      </c>
      <c r="B41" s="28">
        <v>0</v>
      </c>
      <c r="C41" s="51" t="s">
        <v>109</v>
      </c>
      <c r="D41" s="18"/>
    </row>
    <row r="42" spans="1:4" ht="28.5" x14ac:dyDescent="0.25">
      <c r="A42" s="19" t="s">
        <v>18</v>
      </c>
      <c r="B42" s="28">
        <v>0</v>
      </c>
      <c r="C42" s="51" t="s">
        <v>109</v>
      </c>
      <c r="D42" s="18"/>
    </row>
    <row r="43" spans="1:4" x14ac:dyDescent="0.25">
      <c r="A43" s="19" t="s">
        <v>19</v>
      </c>
      <c r="B43" s="28">
        <v>0</v>
      </c>
      <c r="C43" s="51" t="s">
        <v>109</v>
      </c>
      <c r="D43" s="18"/>
    </row>
    <row r="44" spans="1:4" ht="28.5" x14ac:dyDescent="0.25">
      <c r="A44" s="19" t="s">
        <v>20</v>
      </c>
      <c r="B44" s="28">
        <v>0</v>
      </c>
      <c r="C44" s="51" t="s">
        <v>109</v>
      </c>
      <c r="D44" s="18"/>
    </row>
    <row r="45" spans="1:4" ht="28.5" x14ac:dyDescent="0.25">
      <c r="A45" s="19" t="s">
        <v>21</v>
      </c>
      <c r="B45" s="28">
        <v>0</v>
      </c>
      <c r="C45" s="51" t="s">
        <v>109</v>
      </c>
      <c r="D45" s="18"/>
    </row>
    <row r="46" spans="1:4" ht="28.5" x14ac:dyDescent="0.25">
      <c r="A46" s="19" t="s">
        <v>22</v>
      </c>
      <c r="B46" s="28">
        <f>B47+B48</f>
        <v>4540.6900000000005</v>
      </c>
      <c r="C46" s="51" t="s">
        <v>109</v>
      </c>
      <c r="D46" s="18"/>
    </row>
    <row r="47" spans="1:4" s="20" customFormat="1" x14ac:dyDescent="0.25">
      <c r="A47" s="24" t="s">
        <v>78</v>
      </c>
      <c r="B47" s="29">
        <v>1938.68</v>
      </c>
      <c r="C47" s="25" t="s">
        <v>4</v>
      </c>
      <c r="D47" s="25">
        <v>3664.8</v>
      </c>
    </row>
    <row r="48" spans="1:4" s="20" customFormat="1" x14ac:dyDescent="0.25">
      <c r="A48" s="24" t="s">
        <v>79</v>
      </c>
      <c r="B48" s="29">
        <v>2602.0100000000002</v>
      </c>
      <c r="C48" s="25" t="s">
        <v>4</v>
      </c>
      <c r="D48" s="25">
        <v>3664.8</v>
      </c>
    </row>
    <row r="49" spans="1:8" ht="28.5" x14ac:dyDescent="0.25">
      <c r="A49" s="19" t="s">
        <v>23</v>
      </c>
      <c r="B49" s="28">
        <v>0</v>
      </c>
      <c r="C49" s="51" t="s">
        <v>109</v>
      </c>
      <c r="D49" s="18"/>
    </row>
    <row r="50" spans="1:8" ht="42.75" x14ac:dyDescent="0.25">
      <c r="A50" s="19" t="s">
        <v>24</v>
      </c>
      <c r="B50" s="28">
        <f>SUM(B51:B54)</f>
        <v>29809.82</v>
      </c>
      <c r="C50" s="51" t="s">
        <v>109</v>
      </c>
      <c r="D50" s="18"/>
    </row>
    <row r="51" spans="1:8" s="20" customFormat="1" x14ac:dyDescent="0.25">
      <c r="A51" s="24" t="s">
        <v>68</v>
      </c>
      <c r="B51" s="29">
        <v>28.78</v>
      </c>
      <c r="C51" s="25" t="s">
        <v>4</v>
      </c>
      <c r="D51" s="25">
        <v>1692.98</v>
      </c>
    </row>
    <row r="52" spans="1:8" s="20" customFormat="1" x14ac:dyDescent="0.25">
      <c r="A52" s="24" t="s">
        <v>75</v>
      </c>
      <c r="B52" s="29">
        <v>11937.17</v>
      </c>
      <c r="C52" s="25" t="s">
        <v>72</v>
      </c>
      <c r="D52" s="25">
        <v>7</v>
      </c>
    </row>
    <row r="53" spans="1:8" s="20" customFormat="1" x14ac:dyDescent="0.25">
      <c r="A53" s="24" t="s">
        <v>82</v>
      </c>
      <c r="B53" s="29">
        <v>8865.11</v>
      </c>
      <c r="C53" s="25" t="s">
        <v>4</v>
      </c>
      <c r="D53" s="25">
        <v>3603.7</v>
      </c>
    </row>
    <row r="54" spans="1:8" s="20" customFormat="1" x14ac:dyDescent="0.25">
      <c r="A54" s="24" t="s">
        <v>83</v>
      </c>
      <c r="B54" s="29">
        <v>8978.76</v>
      </c>
      <c r="C54" s="25" t="s">
        <v>4</v>
      </c>
      <c r="D54" s="25">
        <v>3664.8</v>
      </c>
    </row>
    <row r="55" spans="1:8" x14ac:dyDescent="0.25">
      <c r="A55" s="19" t="s">
        <v>25</v>
      </c>
      <c r="B55" s="28">
        <v>0</v>
      </c>
      <c r="C55" s="51" t="s">
        <v>109</v>
      </c>
      <c r="D55" s="18"/>
    </row>
    <row r="56" spans="1:8" x14ac:dyDescent="0.25">
      <c r="A56" s="16" t="s">
        <v>105</v>
      </c>
      <c r="B56" s="28">
        <f>B13+B16+B19+B22+B23+B32+B41+B42+B43+B44+B45+B46+B49+B50</f>
        <v>177341.16000000003</v>
      </c>
      <c r="C56" s="51" t="s">
        <v>109</v>
      </c>
      <c r="D56" s="18"/>
      <c r="H56" s="1" t="b">
        <f>B56='Работы 2019'!C32</f>
        <v>1</v>
      </c>
    </row>
    <row r="57" spans="1:8" x14ac:dyDescent="0.25">
      <c r="A57" s="16" t="s">
        <v>106</v>
      </c>
      <c r="B57" s="28">
        <f>B56*1.2+B55</f>
        <v>212809.39200000002</v>
      </c>
      <c r="C57" s="51" t="s">
        <v>109</v>
      </c>
      <c r="D57" s="18"/>
    </row>
    <row r="58" spans="1:8" x14ac:dyDescent="0.25">
      <c r="A58" s="16" t="s">
        <v>107</v>
      </c>
      <c r="B58" s="28">
        <f>B4+B6+B9-B57</f>
        <v>-316684.85600000003</v>
      </c>
      <c r="C58" s="51" t="s">
        <v>109</v>
      </c>
      <c r="D58" s="18"/>
    </row>
    <row r="59" spans="1:8" ht="28.5" x14ac:dyDescent="0.25">
      <c r="A59" s="19" t="s">
        <v>108</v>
      </c>
      <c r="B59" s="28">
        <f>B58+B8</f>
        <v>-304642.42600000004</v>
      </c>
      <c r="C59" s="51" t="s">
        <v>109</v>
      </c>
      <c r="D59" s="18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2"/>
  <sheetViews>
    <sheetView workbookViewId="0">
      <pane ySplit="3" topLeftCell="A4" activePane="bottomLeft" state="frozen"/>
      <selection pane="bottomLeft" activeCell="C32" sqref="C32"/>
    </sheetView>
  </sheetViews>
  <sheetFormatPr defaultRowHeight="15" x14ac:dyDescent="0.25"/>
  <cols>
    <col min="1" max="1" width="10.5703125" style="35" customWidth="1"/>
    <col min="2" max="2" width="76.85546875" customWidth="1"/>
    <col min="3" max="3" width="16.28515625" customWidth="1"/>
    <col min="4" max="4" width="14.5703125" style="35" customWidth="1"/>
    <col min="5" max="5" width="14.5703125" customWidth="1"/>
  </cols>
  <sheetData>
    <row r="1" spans="1:5" x14ac:dyDescent="0.25">
      <c r="B1" s="34" t="s">
        <v>62</v>
      </c>
      <c r="C1" s="34"/>
      <c r="E1" s="34"/>
    </row>
    <row r="2" spans="1:5" x14ac:dyDescent="0.25">
      <c r="B2" s="34" t="s">
        <v>33</v>
      </c>
      <c r="C2" s="34"/>
      <c r="E2" s="34"/>
    </row>
    <row r="3" spans="1:5" x14ac:dyDescent="0.25">
      <c r="A3" s="37" t="s">
        <v>98</v>
      </c>
      <c r="B3" s="36" t="s">
        <v>32</v>
      </c>
      <c r="C3" s="36" t="s">
        <v>63</v>
      </c>
      <c r="D3" s="36" t="s">
        <v>31</v>
      </c>
      <c r="E3" s="36" t="s">
        <v>30</v>
      </c>
    </row>
    <row r="4" spans="1:5" x14ac:dyDescent="0.25">
      <c r="A4" s="39">
        <v>3</v>
      </c>
      <c r="B4" s="33" t="s">
        <v>64</v>
      </c>
      <c r="C4" s="32">
        <v>12447.95</v>
      </c>
      <c r="D4" s="40" t="s">
        <v>13</v>
      </c>
      <c r="E4" s="32">
        <v>235</v>
      </c>
    </row>
    <row r="5" spans="1:5" x14ac:dyDescent="0.25">
      <c r="A5" s="39">
        <v>3</v>
      </c>
      <c r="B5" s="33" t="s">
        <v>65</v>
      </c>
      <c r="C5" s="32">
        <v>12765.77</v>
      </c>
      <c r="D5" s="40" t="s">
        <v>13</v>
      </c>
      <c r="E5" s="32">
        <v>241</v>
      </c>
    </row>
    <row r="6" spans="1:5" x14ac:dyDescent="0.25">
      <c r="A6" s="39">
        <v>6</v>
      </c>
      <c r="B6" s="33" t="s">
        <v>66</v>
      </c>
      <c r="C6" s="32">
        <v>1453.59</v>
      </c>
      <c r="D6" s="40" t="s">
        <v>67</v>
      </c>
      <c r="E6" s="32">
        <v>3</v>
      </c>
    </row>
    <row r="7" spans="1:5" x14ac:dyDescent="0.25">
      <c r="A7" s="39">
        <v>14</v>
      </c>
      <c r="B7" s="33" t="s">
        <v>68</v>
      </c>
      <c r="C7" s="32">
        <v>28.78</v>
      </c>
      <c r="D7" s="40" t="s">
        <v>4</v>
      </c>
      <c r="E7" s="32">
        <v>1692.98</v>
      </c>
    </row>
    <row r="8" spans="1:5" x14ac:dyDescent="0.25">
      <c r="A8" s="39">
        <v>6</v>
      </c>
      <c r="B8" s="33" t="s">
        <v>69</v>
      </c>
      <c r="C8" s="32">
        <v>1357.11</v>
      </c>
      <c r="D8" s="40" t="s">
        <v>70</v>
      </c>
      <c r="E8" s="32">
        <v>1</v>
      </c>
    </row>
    <row r="9" spans="1:5" x14ac:dyDescent="0.25">
      <c r="A9" s="39">
        <v>6</v>
      </c>
      <c r="B9" s="33" t="s">
        <v>71</v>
      </c>
      <c r="C9" s="32">
        <v>4210.5</v>
      </c>
      <c r="D9" s="40" t="s">
        <v>5</v>
      </c>
      <c r="E9" s="32">
        <v>15</v>
      </c>
    </row>
    <row r="10" spans="1:5" x14ac:dyDescent="0.25">
      <c r="A10" s="39">
        <v>5</v>
      </c>
      <c r="B10" s="33" t="s">
        <v>29</v>
      </c>
      <c r="C10" s="32">
        <v>1034.98</v>
      </c>
      <c r="D10" s="40" t="s">
        <v>72</v>
      </c>
      <c r="E10" s="32">
        <v>1</v>
      </c>
    </row>
    <row r="11" spans="1:5" x14ac:dyDescent="0.25">
      <c r="A11" s="39">
        <v>5</v>
      </c>
      <c r="B11" s="33" t="s">
        <v>73</v>
      </c>
      <c r="C11" s="32">
        <v>3435.55</v>
      </c>
      <c r="D11" s="40" t="s">
        <v>4</v>
      </c>
      <c r="E11" s="32">
        <v>5.25</v>
      </c>
    </row>
    <row r="12" spans="1:5" x14ac:dyDescent="0.25">
      <c r="A12" s="39">
        <v>5</v>
      </c>
      <c r="B12" s="33" t="s">
        <v>74</v>
      </c>
      <c r="C12" s="32">
        <v>317.69</v>
      </c>
      <c r="D12" s="40" t="s">
        <v>4</v>
      </c>
      <c r="E12" s="32">
        <v>0.5</v>
      </c>
    </row>
    <row r="13" spans="1:5" x14ac:dyDescent="0.25">
      <c r="A13" s="39">
        <v>14</v>
      </c>
      <c r="B13" s="33" t="s">
        <v>75</v>
      </c>
      <c r="C13" s="32">
        <v>11937.17</v>
      </c>
      <c r="D13" s="40" t="s">
        <v>72</v>
      </c>
      <c r="E13" s="32">
        <v>7</v>
      </c>
    </row>
    <row r="14" spans="1:5" x14ac:dyDescent="0.25">
      <c r="A14" s="39">
        <v>6</v>
      </c>
      <c r="B14" s="33" t="s">
        <v>76</v>
      </c>
      <c r="C14" s="32">
        <v>7214.6</v>
      </c>
      <c r="D14" s="40" t="s">
        <v>72</v>
      </c>
      <c r="E14" s="32">
        <v>2</v>
      </c>
    </row>
    <row r="15" spans="1:5" x14ac:dyDescent="0.25">
      <c r="A15" s="39">
        <v>6</v>
      </c>
      <c r="B15" s="33" t="s">
        <v>77</v>
      </c>
      <c r="C15" s="32">
        <v>112.6</v>
      </c>
      <c r="D15" s="40" t="s">
        <v>5</v>
      </c>
      <c r="E15" s="32">
        <v>0.2</v>
      </c>
    </row>
    <row r="16" spans="1:5" x14ac:dyDescent="0.25">
      <c r="A16" s="39">
        <v>12</v>
      </c>
      <c r="B16" s="33" t="s">
        <v>78</v>
      </c>
      <c r="C16" s="32">
        <v>1938.68</v>
      </c>
      <c r="D16" s="40" t="s">
        <v>4</v>
      </c>
      <c r="E16" s="32">
        <v>3664.8</v>
      </c>
    </row>
    <row r="17" spans="1:5" x14ac:dyDescent="0.25">
      <c r="A17" s="39">
        <v>12</v>
      </c>
      <c r="B17" s="33" t="s">
        <v>79</v>
      </c>
      <c r="C17" s="32">
        <v>2602.0100000000002</v>
      </c>
      <c r="D17" s="40" t="s">
        <v>4</v>
      </c>
      <c r="E17" s="32">
        <v>3664.8</v>
      </c>
    </row>
    <row r="18" spans="1:5" x14ac:dyDescent="0.25">
      <c r="A18" s="39">
        <v>2</v>
      </c>
      <c r="B18" s="33" t="s">
        <v>80</v>
      </c>
      <c r="C18" s="32">
        <v>3878.6</v>
      </c>
      <c r="D18" s="40" t="s">
        <v>4</v>
      </c>
      <c r="E18" s="32">
        <v>3054</v>
      </c>
    </row>
    <row r="19" spans="1:5" x14ac:dyDescent="0.25">
      <c r="A19" s="39">
        <v>2</v>
      </c>
      <c r="B19" s="33" t="s">
        <v>81</v>
      </c>
      <c r="C19" s="32">
        <v>3983.14</v>
      </c>
      <c r="D19" s="40" t="s">
        <v>4</v>
      </c>
      <c r="E19" s="32">
        <v>2994.85</v>
      </c>
    </row>
    <row r="20" spans="1:5" x14ac:dyDescent="0.25">
      <c r="A20" s="39">
        <v>14</v>
      </c>
      <c r="B20" s="33" t="s">
        <v>82</v>
      </c>
      <c r="C20" s="32">
        <v>8865.11</v>
      </c>
      <c r="D20" s="40" t="s">
        <v>4</v>
      </c>
      <c r="E20" s="32">
        <v>3603.7</v>
      </c>
    </row>
    <row r="21" spans="1:5" x14ac:dyDescent="0.25">
      <c r="A21" s="39">
        <v>14</v>
      </c>
      <c r="B21" s="33" t="s">
        <v>83</v>
      </c>
      <c r="C21" s="32">
        <v>8978.76</v>
      </c>
      <c r="D21" s="40" t="s">
        <v>4</v>
      </c>
      <c r="E21" s="32">
        <v>3664.8</v>
      </c>
    </row>
    <row r="22" spans="1:5" x14ac:dyDescent="0.25">
      <c r="A22" s="39">
        <v>1</v>
      </c>
      <c r="B22" s="33" t="s">
        <v>84</v>
      </c>
      <c r="C22" s="32">
        <v>13779.65</v>
      </c>
      <c r="D22" s="40" t="s">
        <v>4</v>
      </c>
      <c r="E22" s="32">
        <v>3664.8</v>
      </c>
    </row>
    <row r="23" spans="1:5" x14ac:dyDescent="0.25">
      <c r="A23" s="39">
        <v>1</v>
      </c>
      <c r="B23" s="33" t="s">
        <v>85</v>
      </c>
      <c r="C23" s="32">
        <v>14475.96</v>
      </c>
      <c r="D23" s="40" t="s">
        <v>4</v>
      </c>
      <c r="E23" s="32">
        <v>3664.8</v>
      </c>
    </row>
    <row r="24" spans="1:5" x14ac:dyDescent="0.25">
      <c r="A24" s="39">
        <v>5</v>
      </c>
      <c r="B24" s="33" t="s">
        <v>86</v>
      </c>
      <c r="C24" s="32">
        <v>6117.02</v>
      </c>
      <c r="D24" s="40" t="s">
        <v>72</v>
      </c>
      <c r="E24" s="32">
        <v>1</v>
      </c>
    </row>
    <row r="25" spans="1:5" x14ac:dyDescent="0.25">
      <c r="A25" s="39">
        <v>5</v>
      </c>
      <c r="B25" s="33" t="s">
        <v>87</v>
      </c>
      <c r="C25" s="32">
        <v>4706.6000000000004</v>
      </c>
      <c r="D25" s="40" t="s">
        <v>4</v>
      </c>
      <c r="E25" s="32">
        <v>2.5</v>
      </c>
    </row>
    <row r="26" spans="1:5" x14ac:dyDescent="0.25">
      <c r="A26" s="39">
        <v>5</v>
      </c>
      <c r="B26" s="33" t="s">
        <v>88</v>
      </c>
      <c r="C26" s="32">
        <v>906.54</v>
      </c>
      <c r="D26" s="40" t="s">
        <v>28</v>
      </c>
      <c r="E26" s="32">
        <v>2</v>
      </c>
    </row>
    <row r="27" spans="1:5" x14ac:dyDescent="0.25">
      <c r="A27" s="39">
        <v>6</v>
      </c>
      <c r="B27" s="33" t="s">
        <v>89</v>
      </c>
      <c r="C27" s="32">
        <v>9206.1200000000008</v>
      </c>
      <c r="D27" s="40" t="s">
        <v>90</v>
      </c>
      <c r="E27" s="32">
        <v>1</v>
      </c>
    </row>
    <row r="28" spans="1:5" x14ac:dyDescent="0.25">
      <c r="A28" s="39">
        <v>6</v>
      </c>
      <c r="B28" s="33" t="s">
        <v>91</v>
      </c>
      <c r="C28" s="32">
        <v>1656.12</v>
      </c>
      <c r="D28" s="40" t="s">
        <v>92</v>
      </c>
      <c r="E28" s="32">
        <v>6</v>
      </c>
    </row>
    <row r="29" spans="1:5" x14ac:dyDescent="0.25">
      <c r="A29" s="39">
        <v>5</v>
      </c>
      <c r="B29" s="33" t="s">
        <v>93</v>
      </c>
      <c r="C29" s="32">
        <v>38684</v>
      </c>
      <c r="D29" s="40" t="s">
        <v>94</v>
      </c>
      <c r="E29" s="32">
        <v>1</v>
      </c>
    </row>
    <row r="30" spans="1:5" x14ac:dyDescent="0.25">
      <c r="A30" s="39">
        <v>6</v>
      </c>
      <c r="B30" s="33" t="s">
        <v>95</v>
      </c>
      <c r="C30" s="32">
        <v>1080.56</v>
      </c>
      <c r="D30" s="40" t="s">
        <v>96</v>
      </c>
      <c r="E30" s="32">
        <v>4</v>
      </c>
    </row>
    <row r="31" spans="1:5" x14ac:dyDescent="0.25">
      <c r="A31" s="39">
        <v>5</v>
      </c>
      <c r="B31" s="33" t="s">
        <v>97</v>
      </c>
      <c r="C31" s="32">
        <v>166</v>
      </c>
      <c r="D31" s="40" t="s">
        <v>5</v>
      </c>
      <c r="E31" s="32">
        <v>40</v>
      </c>
    </row>
    <row r="32" spans="1:5" x14ac:dyDescent="0.25">
      <c r="A32" s="39"/>
      <c r="B32" s="33"/>
      <c r="C32" s="31">
        <v>177341.15999999997</v>
      </c>
      <c r="D32" s="40"/>
      <c r="E32" s="32"/>
    </row>
  </sheetData>
  <autoFilter ref="A3:E3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7" sqref="E37"/>
    </sheetView>
  </sheetViews>
  <sheetFormatPr defaultRowHeight="15" x14ac:dyDescent="0.25"/>
  <cols>
    <col min="2" max="5" width="15.42578125" customWidth="1"/>
    <col min="6" max="8" width="12.5703125" customWidth="1"/>
  </cols>
  <sheetData>
    <row r="1" spans="1:8" ht="16.5" x14ac:dyDescent="0.25">
      <c r="A1" s="61" t="s">
        <v>35</v>
      </c>
      <c r="B1" s="61"/>
      <c r="C1" s="61"/>
      <c r="D1" s="61"/>
      <c r="E1" s="61"/>
      <c r="F1" s="61"/>
      <c r="G1" s="61"/>
      <c r="H1" s="61"/>
    </row>
    <row r="2" spans="1:8" x14ac:dyDescent="0.25">
      <c r="A2" s="41"/>
      <c r="B2" s="41"/>
      <c r="C2" s="41"/>
      <c r="D2" s="41"/>
      <c r="E2" s="41"/>
      <c r="F2" s="41"/>
      <c r="G2" s="41"/>
      <c r="H2" s="41"/>
    </row>
    <row r="3" spans="1:8" ht="25.5" x14ac:dyDescent="0.25">
      <c r="A3" s="42" t="s">
        <v>36</v>
      </c>
      <c r="B3" s="56" t="s">
        <v>37</v>
      </c>
      <c r="C3" s="57"/>
      <c r="D3" s="42" t="s">
        <v>38</v>
      </c>
      <c r="E3" s="42" t="s">
        <v>39</v>
      </c>
      <c r="F3" s="42" t="s">
        <v>40</v>
      </c>
      <c r="G3" s="43" t="s">
        <v>41</v>
      </c>
      <c r="H3" s="43" t="s">
        <v>42</v>
      </c>
    </row>
    <row r="4" spans="1:8" x14ac:dyDescent="0.25">
      <c r="A4" s="44" t="s">
        <v>43</v>
      </c>
      <c r="B4" s="45" t="s">
        <v>44</v>
      </c>
      <c r="C4" s="62" t="s">
        <v>45</v>
      </c>
      <c r="D4" s="62"/>
      <c r="E4" s="62"/>
      <c r="F4" s="62"/>
      <c r="G4" s="62"/>
      <c r="H4" s="63"/>
    </row>
    <row r="5" spans="1:8" x14ac:dyDescent="0.25">
      <c r="A5" s="42" t="s">
        <v>46</v>
      </c>
      <c r="B5" s="56" t="s">
        <v>47</v>
      </c>
      <c r="C5" s="57"/>
      <c r="D5" s="46">
        <v>13214.74</v>
      </c>
      <c r="E5" s="46">
        <v>13651.43</v>
      </c>
      <c r="F5" s="47">
        <v>103.3</v>
      </c>
      <c r="G5" s="48" t="s">
        <v>48</v>
      </c>
      <c r="H5" s="48" t="s">
        <v>49</v>
      </c>
    </row>
    <row r="6" spans="1:8" x14ac:dyDescent="0.25">
      <c r="A6" s="42" t="s">
        <v>46</v>
      </c>
      <c r="B6" s="56" t="s">
        <v>47</v>
      </c>
      <c r="C6" s="57"/>
      <c r="D6" s="46">
        <v>13151.17</v>
      </c>
      <c r="E6" s="46">
        <v>10067.48</v>
      </c>
      <c r="F6" s="47">
        <v>76.55</v>
      </c>
      <c r="G6" s="48" t="s">
        <v>50</v>
      </c>
      <c r="H6" s="48" t="s">
        <v>49</v>
      </c>
    </row>
    <row r="7" spans="1:8" x14ac:dyDescent="0.25">
      <c r="A7" s="42" t="s">
        <v>46</v>
      </c>
      <c r="B7" s="56" t="s">
        <v>47</v>
      </c>
      <c r="C7" s="57"/>
      <c r="D7" s="46">
        <v>13014.37</v>
      </c>
      <c r="E7" s="46">
        <v>11787.32</v>
      </c>
      <c r="F7" s="47">
        <v>90.57</v>
      </c>
      <c r="G7" s="48" t="s">
        <v>51</v>
      </c>
      <c r="H7" s="48" t="s">
        <v>49</v>
      </c>
    </row>
    <row r="8" spans="1:8" x14ac:dyDescent="0.25">
      <c r="A8" s="42" t="s">
        <v>46</v>
      </c>
      <c r="B8" s="56" t="s">
        <v>47</v>
      </c>
      <c r="C8" s="57"/>
      <c r="D8" s="46">
        <v>13405.45</v>
      </c>
      <c r="E8" s="46">
        <v>9756.5499999999993</v>
      </c>
      <c r="F8" s="47">
        <v>72.78</v>
      </c>
      <c r="G8" s="48" t="s">
        <v>52</v>
      </c>
      <c r="H8" s="48" t="s">
        <v>49</v>
      </c>
    </row>
    <row r="9" spans="1:8" x14ac:dyDescent="0.25">
      <c r="A9" s="42" t="s">
        <v>46</v>
      </c>
      <c r="B9" s="56" t="s">
        <v>47</v>
      </c>
      <c r="C9" s="57"/>
      <c r="D9" s="46">
        <v>13405.45</v>
      </c>
      <c r="E9" s="46">
        <v>9785.9599999999991</v>
      </c>
      <c r="F9" s="47">
        <v>73</v>
      </c>
      <c r="G9" s="48" t="s">
        <v>53</v>
      </c>
      <c r="H9" s="48" t="s">
        <v>49</v>
      </c>
    </row>
    <row r="10" spans="1:8" x14ac:dyDescent="0.25">
      <c r="A10" s="42" t="s">
        <v>46</v>
      </c>
      <c r="B10" s="56" t="s">
        <v>47</v>
      </c>
      <c r="C10" s="57"/>
      <c r="D10" s="46">
        <v>13284.67</v>
      </c>
      <c r="E10" s="46">
        <v>10564.16</v>
      </c>
      <c r="F10" s="47">
        <v>79.52</v>
      </c>
      <c r="G10" s="48" t="s">
        <v>54</v>
      </c>
      <c r="H10" s="48" t="s">
        <v>49</v>
      </c>
    </row>
    <row r="11" spans="1:8" x14ac:dyDescent="0.25">
      <c r="A11" s="42" t="s">
        <v>46</v>
      </c>
      <c r="B11" s="56" t="s">
        <v>47</v>
      </c>
      <c r="C11" s="57"/>
      <c r="D11" s="46">
        <v>14203.02</v>
      </c>
      <c r="E11" s="46">
        <v>11086.17</v>
      </c>
      <c r="F11" s="47">
        <v>78.06</v>
      </c>
      <c r="G11" s="48" t="s">
        <v>55</v>
      </c>
      <c r="H11" s="48" t="s">
        <v>49</v>
      </c>
    </row>
    <row r="12" spans="1:8" x14ac:dyDescent="0.25">
      <c r="A12" s="42" t="s">
        <v>46</v>
      </c>
      <c r="B12" s="56" t="s">
        <v>47</v>
      </c>
      <c r="C12" s="57"/>
      <c r="D12" s="46">
        <v>14266.59</v>
      </c>
      <c r="E12" s="46">
        <v>10178.49</v>
      </c>
      <c r="F12" s="47">
        <v>71.34</v>
      </c>
      <c r="G12" s="48" t="s">
        <v>56</v>
      </c>
      <c r="H12" s="48" t="s">
        <v>49</v>
      </c>
    </row>
    <row r="13" spans="1:8" x14ac:dyDescent="0.25">
      <c r="A13" s="42" t="s">
        <v>46</v>
      </c>
      <c r="B13" s="56" t="s">
        <v>47</v>
      </c>
      <c r="C13" s="57"/>
      <c r="D13" s="46">
        <v>14516.36</v>
      </c>
      <c r="E13" s="46">
        <v>6944.09</v>
      </c>
      <c r="F13" s="47">
        <v>47.84</v>
      </c>
      <c r="G13" s="48" t="s">
        <v>57</v>
      </c>
      <c r="H13" s="48" t="s">
        <v>49</v>
      </c>
    </row>
    <row r="14" spans="1:8" x14ac:dyDescent="0.25">
      <c r="A14" s="42" t="s">
        <v>46</v>
      </c>
      <c r="B14" s="56" t="s">
        <v>47</v>
      </c>
      <c r="C14" s="57"/>
      <c r="D14" s="46">
        <v>14203.02</v>
      </c>
      <c r="E14" s="46">
        <v>10049.040000000001</v>
      </c>
      <c r="F14" s="47">
        <v>70.75</v>
      </c>
      <c r="G14" s="48" t="s">
        <v>58</v>
      </c>
      <c r="H14" s="48" t="s">
        <v>49</v>
      </c>
    </row>
    <row r="15" spans="1:8" x14ac:dyDescent="0.25">
      <c r="A15" s="42" t="s">
        <v>46</v>
      </c>
      <c r="B15" s="56" t="s">
        <v>47</v>
      </c>
      <c r="C15" s="57"/>
      <c r="D15" s="46">
        <v>14203.02</v>
      </c>
      <c r="E15" s="46">
        <v>59363.71</v>
      </c>
      <c r="F15" s="47">
        <v>417.97</v>
      </c>
      <c r="G15" s="48" t="s">
        <v>59</v>
      </c>
      <c r="H15" s="48" t="s">
        <v>49</v>
      </c>
    </row>
    <row r="16" spans="1:8" x14ac:dyDescent="0.25">
      <c r="A16" s="42" t="s">
        <v>46</v>
      </c>
      <c r="B16" s="56" t="s">
        <v>47</v>
      </c>
      <c r="C16" s="57"/>
      <c r="D16" s="46">
        <v>14203.02</v>
      </c>
      <c r="E16" s="46">
        <v>13878.91</v>
      </c>
      <c r="F16" s="47">
        <v>97.72</v>
      </c>
      <c r="G16" s="48" t="s">
        <v>60</v>
      </c>
      <c r="H16" s="48" t="s">
        <v>49</v>
      </c>
    </row>
    <row r="17" spans="1:8" x14ac:dyDescent="0.25">
      <c r="A17" s="58" t="s">
        <v>61</v>
      </c>
      <c r="B17" s="59"/>
      <c r="C17" s="60"/>
      <c r="D17" s="49">
        <v>165070.88</v>
      </c>
      <c r="E17" s="49">
        <v>177113.31</v>
      </c>
      <c r="F17" s="50">
        <v>107.3</v>
      </c>
      <c r="G17" s="48" t="s">
        <v>43</v>
      </c>
      <c r="H17" s="48" t="s">
        <v>43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Силикатная, д. 9</vt:lpstr>
      <vt:lpstr>Работы 2019</vt:lpstr>
      <vt:lpstr>Справка</vt:lpstr>
      <vt:lpstr>'Силикатная, д. 9'!Область_печати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2019-01-31T04:24:04Z</cp:lastPrinted>
  <dcterms:created xsi:type="dcterms:W3CDTF">2016-03-18T02:51:51Z</dcterms:created>
  <dcterms:modified xsi:type="dcterms:W3CDTF">2020-03-18T04:27:58Z</dcterms:modified>
</cp:coreProperties>
</file>