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, д. 14а" sheetId="1" r:id="rId1"/>
  </sheets>
  <definedNames>
    <definedName name="_xlnm.Print_Area" localSheetId="0">'Кирова, д. 14а'!$A$1:$D$52</definedName>
  </definedNames>
  <calcPr calcId="125725" calcMode="manual"/>
</workbook>
</file>

<file path=xl/calcChain.xml><?xml version="1.0" encoding="utf-8"?>
<calcChain xmlns="http://schemas.openxmlformats.org/spreadsheetml/2006/main">
  <c r="B11" i="1"/>
  <c r="B44"/>
  <c r="B40"/>
  <c r="B27"/>
  <c r="B22"/>
  <c r="B19" l="1"/>
  <c r="B8" l="1"/>
  <c r="B9" l="1"/>
  <c r="B16" l="1"/>
  <c r="B13"/>
  <c r="B50" l="1"/>
  <c r="B51" l="1"/>
  <c r="B52" s="1"/>
</calcChain>
</file>

<file path=xl/sharedStrings.xml><?xml version="1.0" encoding="utf-8"?>
<sst xmlns="http://schemas.openxmlformats.org/spreadsheetml/2006/main" count="102" uniqueCount="63">
  <si>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</si>
  <si>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</si>
  <si>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</si>
  <si>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</si>
  <si>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</si>
  <si>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</si>
  <si>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</si>
  <si>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</si>
  <si>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</si>
  <si>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</si>
  <si>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</si>
  <si>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</si>
  <si>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</si>
  <si>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</si>
  <si>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</si>
  <si>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</si>
  <si>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</si>
  <si>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</si>
  <si>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</si>
  <si>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</si>
  <si>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</si>
  <si>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</si>
  <si>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</si>
  <si>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</si>
  <si>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</si>
  <si>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</si>
  <si>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14а</t>
  </si>
  <si>
    <t>Доходы по дому:</t>
  </si>
  <si>
    <t>руб.</t>
  </si>
  <si>
    <t>Выезд а/машины по заявке</t>
  </si>
  <si>
    <t>выезд</t>
  </si>
  <si>
    <t>шт.</t>
  </si>
  <si>
    <t>Отключение отопления</t>
  </si>
  <si>
    <t>1 дом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</si>
  <si>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</si>
  <si>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</si>
  <si>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</si>
  <si>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</si>
  <si>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</si>
  <si>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</si>
  <si>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</si>
  <si>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</si>
  <si>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</si>
  <si>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</si>
  <si>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</si>
  <si>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</si>
  <si>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</si>
  <si>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Содержание ДРС 1,2 кв. 2021 г.коэф. 0,6</t>
  </si>
  <si>
    <t>Содержание ДРС 3,4 кв. 2021 г.коэф. 0,6</t>
  </si>
  <si>
    <t>Уборка МОП 1,2 кв. 2021 г. К=0,6</t>
  </si>
  <si>
    <t>Уборка МОП 3,4 кв. 2021 г. К=0,6</t>
  </si>
  <si>
    <t>Управление жилым фондом 1,2 кв. 2021г. К=0,6;0,8;0,85;0,9;1</t>
  </si>
  <si>
    <t>Управление жилым фондом 3,4 кв. 2021г. К=0,6;0,8;0,85;0,9;1</t>
  </si>
  <si>
    <t>Осмотр крыши</t>
  </si>
  <si>
    <t>дом</t>
  </si>
  <si>
    <t>Ремонт шиферной кровли</t>
  </si>
  <si>
    <t>Осмотр подвала</t>
  </si>
  <si>
    <t>Очистка теплового узла</t>
  </si>
  <si>
    <t>т\у</t>
  </si>
  <si>
    <t>Устранение свищей хомутами</t>
  </si>
  <si>
    <t>Частичная смена труб водоотведения д.110 на трубы PP RC д. 110</t>
  </si>
  <si>
    <t>Частичная теплоизоляция труб отопления</t>
  </si>
  <si>
    <t>осмотр подвала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</si>
</sst>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6" fillId="0" borderId="2" xfId="3" applyNumberFormat="1" applyFont="1" applyFill="1" applyBorder="1" applyAlignment="1"/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2"/>
  <sheetViews>
    <sheetView tabSelected="1" workbookViewId="0">
      <pane ySplit="3" topLeftCell="A43" activePane="bottomLeft" state="frozen"/>
      <selection pane="bottomLeft" activeCell="A12" sqref="A12:D12"/>
    </sheetView>
  </sheetViews>
  <sheetFormatPr defaultRowHeight="15"/>
  <cols>
    <col min="1" max="1" width="66" style="5" customWidth="1"/>
    <col min="2" max="2" width="19.42578125" style="7" customWidth="1"/>
    <col min="3" max="3" width="12.140625" style="3" customWidth="1"/>
    <col min="4" max="4" width="15.5703125" style="2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s="6" customFormat="1" ht="51" customHeight="1">
      <c r="A1" s="33" t="s">
        <v>6</v>
      </c>
      <c r="B1" s="33"/>
      <c r="C1" s="33"/>
      <c r="D1" s="33"/>
    </row>
    <row r="2" spans="1:4" s="8" customFormat="1" ht="15.75">
      <c r="A2" s="22" t="s">
        <v>26</v>
      </c>
      <c r="B2" s="35" t="s">
        <v>34</v>
      </c>
      <c r="C2" s="35"/>
      <c r="D2" s="35"/>
    </row>
    <row r="3" spans="1:4" ht="63.75" customHeight="1">
      <c r="A3" s="9" t="s">
        <v>2</v>
      </c>
      <c r="B3" s="10" t="s">
        <v>25</v>
      </c>
      <c r="C3" s="11" t="s">
        <v>0</v>
      </c>
      <c r="D3" s="29" t="s">
        <v>1</v>
      </c>
    </row>
    <row r="4" spans="1:4" ht="16.5" customHeight="1">
      <c r="A4" s="9" t="s">
        <v>35</v>
      </c>
      <c r="B4" s="10">
        <v>-10371.36</v>
      </c>
      <c r="C4" s="32" t="s">
        <v>28</v>
      </c>
      <c r="D4" s="29"/>
    </row>
    <row r="5" spans="1:4">
      <c r="A5" s="36" t="s">
        <v>27</v>
      </c>
      <c r="B5" s="36"/>
      <c r="C5" s="36"/>
      <c r="D5" s="36"/>
    </row>
    <row r="6" spans="1:4">
      <c r="A6" s="13" t="s">
        <v>36</v>
      </c>
      <c r="B6" s="23">
        <v>165985.57</v>
      </c>
      <c r="C6" s="28" t="s">
        <v>28</v>
      </c>
      <c r="D6" s="12"/>
    </row>
    <row r="7" spans="1:4">
      <c r="A7" s="13" t="s">
        <v>37</v>
      </c>
      <c r="B7" s="23">
        <v>135834.32999999999</v>
      </c>
      <c r="C7" s="28" t="s">
        <v>28</v>
      </c>
      <c r="D7" s="12"/>
    </row>
    <row r="8" spans="1:4">
      <c r="A8" s="13" t="s">
        <v>38</v>
      </c>
      <c r="B8" s="23">
        <f>B7-B6</f>
        <v>-30151.24000000002</v>
      </c>
      <c r="C8" s="28" t="s">
        <v>28</v>
      </c>
      <c r="D8" s="12"/>
    </row>
    <row r="9" spans="1:4">
      <c r="A9" s="14" t="s">
        <v>7</v>
      </c>
      <c r="B9" s="23">
        <f>B10</f>
        <v>0</v>
      </c>
      <c r="C9" s="28" t="s">
        <v>28</v>
      </c>
      <c r="D9" s="12"/>
    </row>
    <row r="10" spans="1:4">
      <c r="A10" s="15" t="s">
        <v>8</v>
      </c>
      <c r="B10" s="24">
        <v>0</v>
      </c>
      <c r="C10" s="17" t="s">
        <v>28</v>
      </c>
      <c r="D10" s="12"/>
    </row>
    <row r="11" spans="1:4">
      <c r="A11" s="16" t="s">
        <v>39</v>
      </c>
      <c r="B11" s="25">
        <f>B6+B9</f>
        <v>165985.57</v>
      </c>
      <c r="C11" s="28" t="s">
        <v>28</v>
      </c>
      <c r="D11" s="18"/>
    </row>
    <row r="12" spans="1:4">
      <c r="A12" s="34" t="s">
        <v>9</v>
      </c>
      <c r="B12" s="34"/>
      <c r="C12" s="34"/>
      <c r="D12" s="34"/>
    </row>
    <row r="13" spans="1:4" ht="15.75" thickBot="1">
      <c r="A13" s="19" t="s">
        <v>10</v>
      </c>
      <c r="B13" s="25">
        <f>B14+B15</f>
        <v>33615.31</v>
      </c>
      <c r="C13" s="28" t="s">
        <v>28</v>
      </c>
      <c r="D13" s="18"/>
    </row>
    <row r="14" spans="1:4" s="27" customFormat="1" ht="15.75" thickBot="1">
      <c r="A14" s="30" t="s">
        <v>51</v>
      </c>
      <c r="B14" s="31">
        <v>16312.73</v>
      </c>
      <c r="C14" s="30" t="s">
        <v>4</v>
      </c>
      <c r="D14" s="31">
        <v>3959.4</v>
      </c>
    </row>
    <row r="15" spans="1:4" s="27" customFormat="1" ht="15.75" thickBot="1">
      <c r="A15" s="30" t="s">
        <v>52</v>
      </c>
      <c r="B15" s="31">
        <v>17302.580000000002</v>
      </c>
      <c r="C15" s="30" t="s">
        <v>4</v>
      </c>
      <c r="D15" s="31">
        <v>3959.4</v>
      </c>
    </row>
    <row r="16" spans="1:4" ht="29.25" thickBot="1">
      <c r="A16" s="19" t="s">
        <v>11</v>
      </c>
      <c r="B16" s="25">
        <f>B18+B17</f>
        <v>13465.32</v>
      </c>
      <c r="C16" s="28" t="s">
        <v>28</v>
      </c>
      <c r="D16" s="18"/>
    </row>
    <row r="17" spans="1:5" s="27" customFormat="1" ht="15.75" thickBot="1">
      <c r="A17" s="30" t="s">
        <v>49</v>
      </c>
      <c r="B17" s="31">
        <v>6573.6</v>
      </c>
      <c r="C17" s="30" t="s">
        <v>4</v>
      </c>
      <c r="D17" s="31">
        <v>3960</v>
      </c>
    </row>
    <row r="18" spans="1:5" s="27" customFormat="1" ht="15.75" thickBot="1">
      <c r="A18" s="30" t="s">
        <v>50</v>
      </c>
      <c r="B18" s="31">
        <v>6891.72</v>
      </c>
      <c r="C18" s="30" t="s">
        <v>4</v>
      </c>
      <c r="D18" s="31">
        <v>3795</v>
      </c>
    </row>
    <row r="19" spans="1:5" ht="15.75" thickBot="1">
      <c r="A19" s="19" t="s">
        <v>12</v>
      </c>
      <c r="B19" s="25">
        <f>B20</f>
        <v>0</v>
      </c>
      <c r="C19" s="28" t="s">
        <v>28</v>
      </c>
      <c r="D19" s="20"/>
    </row>
    <row r="20" spans="1:5" s="27" customFormat="1" ht="15.75" thickBot="1">
      <c r="A20" s="30"/>
      <c r="B20" s="31"/>
      <c r="C20" s="30"/>
      <c r="D20" s="31"/>
    </row>
    <row r="21" spans="1:5" ht="28.5">
      <c r="A21" s="19" t="s">
        <v>13</v>
      </c>
      <c r="B21" s="25">
        <v>0</v>
      </c>
      <c r="C21" s="28" t="s">
        <v>28</v>
      </c>
      <c r="D21" s="18"/>
    </row>
    <row r="22" spans="1:5" ht="43.5" thickBot="1">
      <c r="A22" s="19" t="s">
        <v>14</v>
      </c>
      <c r="B22" s="26">
        <f>SUM(B23:B26)</f>
        <v>1984.12</v>
      </c>
      <c r="C22" s="28" t="s">
        <v>28</v>
      </c>
      <c r="D22" s="21"/>
    </row>
    <row r="23" spans="1:5" s="27" customFormat="1" ht="15.75" thickBot="1">
      <c r="A23" s="30" t="s">
        <v>29</v>
      </c>
      <c r="B23" s="31">
        <v>1134.3</v>
      </c>
      <c r="C23" s="30" t="s">
        <v>30</v>
      </c>
      <c r="D23" s="31">
        <v>2</v>
      </c>
    </row>
    <row r="24" spans="1:5" s="27" customFormat="1" ht="15.75" thickBot="1">
      <c r="A24" s="30" t="s">
        <v>53</v>
      </c>
      <c r="B24" s="31">
        <v>525.44000000000005</v>
      </c>
      <c r="C24" s="30" t="s">
        <v>54</v>
      </c>
      <c r="D24" s="31">
        <v>2</v>
      </c>
    </row>
    <row r="25" spans="1:5" s="27" customFormat="1" ht="15.75" thickBot="1">
      <c r="A25" s="30" t="s">
        <v>55</v>
      </c>
      <c r="B25" s="31">
        <v>186.84</v>
      </c>
      <c r="C25" s="30" t="s">
        <v>4</v>
      </c>
      <c r="D25" s="31">
        <v>1.5</v>
      </c>
    </row>
    <row r="26" spans="1:5" s="27" customFormat="1" ht="15.75" thickBot="1">
      <c r="A26" s="30" t="s">
        <v>55</v>
      </c>
      <c r="B26" s="31">
        <v>137.54</v>
      </c>
      <c r="C26" s="30" t="s">
        <v>4</v>
      </c>
      <c r="D26" s="31">
        <v>0.5</v>
      </c>
    </row>
    <row r="27" spans="1:5" ht="43.5" thickBot="1">
      <c r="A27" s="19" t="s">
        <v>15</v>
      </c>
      <c r="B27" s="25">
        <f>SUM(B28:B34)</f>
        <v>9532.119999999999</v>
      </c>
      <c r="C27" s="28" t="s">
        <v>28</v>
      </c>
      <c r="D27" s="18"/>
      <c r="E27" s="4" t="s">
        <v>3</v>
      </c>
    </row>
    <row r="28" spans="1:5" s="27" customFormat="1" ht="15.75" thickBot="1">
      <c r="A28" s="30" t="s">
        <v>56</v>
      </c>
      <c r="B28" s="31">
        <v>762.86</v>
      </c>
      <c r="C28" s="30" t="s">
        <v>33</v>
      </c>
      <c r="D28" s="31">
        <v>2</v>
      </c>
    </row>
    <row r="29" spans="1:5" s="27" customFormat="1" ht="15.75" thickBot="1">
      <c r="A29" s="30" t="s">
        <v>32</v>
      </c>
      <c r="B29" s="31">
        <v>1117.43</v>
      </c>
      <c r="C29" s="30" t="s">
        <v>31</v>
      </c>
      <c r="D29" s="31">
        <v>1</v>
      </c>
    </row>
    <row r="30" spans="1:5" s="27" customFormat="1" ht="15.75" thickBot="1">
      <c r="A30" s="30" t="s">
        <v>57</v>
      </c>
      <c r="B30" s="31">
        <v>2300.84</v>
      </c>
      <c r="C30" s="30" t="s">
        <v>58</v>
      </c>
      <c r="D30" s="31">
        <v>1</v>
      </c>
    </row>
    <row r="31" spans="1:5" s="27" customFormat="1" ht="15.75" thickBot="1">
      <c r="A31" s="30" t="s">
        <v>59</v>
      </c>
      <c r="B31" s="31">
        <v>854.44</v>
      </c>
      <c r="C31" s="30" t="s">
        <v>31</v>
      </c>
      <c r="D31" s="31">
        <v>2</v>
      </c>
    </row>
    <row r="32" spans="1:5" s="27" customFormat="1" ht="15.75" thickBot="1">
      <c r="A32" s="30" t="s">
        <v>60</v>
      </c>
      <c r="B32" s="31">
        <v>1076.67</v>
      </c>
      <c r="C32" s="30" t="s">
        <v>5</v>
      </c>
      <c r="D32" s="31">
        <v>0.5</v>
      </c>
    </row>
    <row r="33" spans="1:4" s="27" customFormat="1" ht="15.75" thickBot="1">
      <c r="A33" s="30" t="s">
        <v>61</v>
      </c>
      <c r="B33" s="31">
        <v>2576.4</v>
      </c>
      <c r="C33" s="30" t="s">
        <v>4</v>
      </c>
      <c r="D33" s="31">
        <v>4</v>
      </c>
    </row>
    <row r="34" spans="1:4" s="27" customFormat="1" ht="15.75" thickBot="1">
      <c r="A34" s="30" t="s">
        <v>62</v>
      </c>
      <c r="B34" s="31">
        <v>843.48</v>
      </c>
      <c r="C34" s="30" t="s">
        <v>54</v>
      </c>
      <c r="D34" s="31">
        <v>1</v>
      </c>
    </row>
    <row r="35" spans="1:4" ht="28.5">
      <c r="A35" s="19" t="s">
        <v>16</v>
      </c>
      <c r="B35" s="25">
        <v>0</v>
      </c>
      <c r="C35" s="28" t="s">
        <v>28</v>
      </c>
      <c r="D35" s="18"/>
    </row>
    <row r="36" spans="1:4" ht="28.5">
      <c r="A36" s="19" t="s">
        <v>17</v>
      </c>
      <c r="B36" s="25">
        <v>0</v>
      </c>
      <c r="C36" s="28" t="s">
        <v>28</v>
      </c>
      <c r="D36" s="18"/>
    </row>
    <row r="37" spans="1:4">
      <c r="A37" s="19" t="s">
        <v>18</v>
      </c>
      <c r="B37" s="25">
        <v>0</v>
      </c>
      <c r="C37" s="28" t="s">
        <v>28</v>
      </c>
      <c r="D37" s="18"/>
    </row>
    <row r="38" spans="1:4" ht="28.5">
      <c r="A38" s="19" t="s">
        <v>19</v>
      </c>
      <c r="B38" s="25">
        <v>0</v>
      </c>
      <c r="C38" s="28" t="s">
        <v>28</v>
      </c>
      <c r="D38" s="18"/>
    </row>
    <row r="39" spans="1:4" ht="28.5">
      <c r="A39" s="19" t="s">
        <v>20</v>
      </c>
      <c r="B39" s="25">
        <v>0</v>
      </c>
      <c r="C39" s="28" t="s">
        <v>28</v>
      </c>
      <c r="D39" s="18"/>
    </row>
    <row r="40" spans="1:4" ht="29.25" thickBot="1">
      <c r="A40" s="19" t="s">
        <v>21</v>
      </c>
      <c r="B40" s="25">
        <f>B41+B42</f>
        <v>6655.76</v>
      </c>
      <c r="C40" s="28" t="s">
        <v>28</v>
      </c>
      <c r="D40" s="18"/>
    </row>
    <row r="41" spans="1:4" s="27" customFormat="1" ht="15.75" thickBot="1">
      <c r="A41" s="30" t="s">
        <v>47</v>
      </c>
      <c r="B41" s="31">
        <v>3127.93</v>
      </c>
      <c r="C41" s="30" t="s">
        <v>4</v>
      </c>
      <c r="D41" s="31">
        <v>3959.4</v>
      </c>
    </row>
    <row r="42" spans="1:4" s="27" customFormat="1" ht="15.75" thickBot="1">
      <c r="A42" s="30" t="s">
        <v>48</v>
      </c>
      <c r="B42" s="31">
        <v>3527.83</v>
      </c>
      <c r="C42" s="30" t="s">
        <v>4</v>
      </c>
      <c r="D42" s="31">
        <v>3959.4</v>
      </c>
    </row>
    <row r="43" spans="1:4" ht="42.75">
      <c r="A43" s="19" t="s">
        <v>22</v>
      </c>
      <c r="B43" s="25">
        <v>0</v>
      </c>
      <c r="C43" s="28" t="s">
        <v>28</v>
      </c>
      <c r="D43" s="18"/>
    </row>
    <row r="44" spans="1:4" ht="57.75" thickBot="1">
      <c r="A44" s="19" t="s">
        <v>23</v>
      </c>
      <c r="B44" s="25">
        <f>SUM(B45:B48)</f>
        <v>19933.88</v>
      </c>
      <c r="C44" s="28" t="s">
        <v>28</v>
      </c>
      <c r="D44" s="18"/>
    </row>
    <row r="45" spans="1:4" s="27" customFormat="1" ht="15.75" thickBot="1">
      <c r="A45" s="30" t="s">
        <v>43</v>
      </c>
      <c r="B45" s="31">
        <v>67.31</v>
      </c>
      <c r="C45" s="30" t="s">
        <v>4</v>
      </c>
      <c r="D45" s="31">
        <v>3959.4</v>
      </c>
    </row>
    <row r="46" spans="1:4" s="27" customFormat="1" ht="15.75" thickBot="1">
      <c r="A46" s="30" t="s">
        <v>44</v>
      </c>
      <c r="B46" s="31">
        <v>67.31</v>
      </c>
      <c r="C46" s="30" t="s">
        <v>4</v>
      </c>
      <c r="D46" s="31">
        <v>3959.4</v>
      </c>
    </row>
    <row r="47" spans="1:4" s="27" customFormat="1" ht="15.75" thickBot="1">
      <c r="A47" s="30" t="s">
        <v>45</v>
      </c>
      <c r="B47" s="31">
        <v>10310.93</v>
      </c>
      <c r="C47" s="30" t="s">
        <v>4</v>
      </c>
      <c r="D47" s="31">
        <v>3749.43</v>
      </c>
    </row>
    <row r="48" spans="1:4" s="27" customFormat="1" ht="15.75" thickBot="1">
      <c r="A48" s="30" t="s">
        <v>46</v>
      </c>
      <c r="B48" s="31">
        <v>9488.33</v>
      </c>
      <c r="C48" s="30" t="s">
        <v>4</v>
      </c>
      <c r="D48" s="31">
        <v>3146</v>
      </c>
    </row>
    <row r="49" spans="1:4" ht="29.25" customHeight="1">
      <c r="A49" s="19" t="s">
        <v>24</v>
      </c>
      <c r="B49" s="25">
        <v>0</v>
      </c>
      <c r="C49" s="28" t="s">
        <v>28</v>
      </c>
      <c r="D49" s="18"/>
    </row>
    <row r="50" spans="1:4">
      <c r="A50" s="16" t="s">
        <v>40</v>
      </c>
      <c r="B50" s="25">
        <f>B13+B16+B19+B21+B22+B27+B35+B36+B37+B38+B39+B40+B43+B44</f>
        <v>85186.51</v>
      </c>
      <c r="C50" s="28" t="s">
        <v>28</v>
      </c>
      <c r="D50" s="18"/>
    </row>
    <row r="51" spans="1:4">
      <c r="A51" s="16" t="s">
        <v>41</v>
      </c>
      <c r="B51" s="25">
        <f>B50*1.2+B49</f>
        <v>102223.81199999999</v>
      </c>
      <c r="C51" s="28" t="s">
        <v>28</v>
      </c>
      <c r="D51" s="18"/>
    </row>
    <row r="52" spans="1:4">
      <c r="A52" s="16" t="s">
        <v>42</v>
      </c>
      <c r="B52" s="25">
        <f>B4+B6+B9-B51</f>
        <v>53390.39800000003</v>
      </c>
      <c r="C52" s="28" t="s">
        <v>28</v>
      </c>
      <c r="D52" s="18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Кирова, д. 14а</vt:lpstr>
      <vt:lpstr>'Кирова, д. 14а'!Область_печати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2019-01-31T03:46:55Z</cp:lastPrinted>
  <dcterms:created xsi:type="dcterms:W3CDTF">2016-03-18T02:51:51Z</dcterms:created>
  <dcterms:modified xsi:type="dcterms:W3CDTF">2022-02-14T01:32:27Z</dcterms:modified>
</cp:coreProperties>
</file>