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расноярская 37" sheetId="1" r:id="rId1"/>
  </sheets>
  <definedNames>
    <definedName name="_xlnm.Print_Area" localSheetId="0">'красноярская 37'!$A$1:$D$117</definedName>
  </definedNames>
  <calcPr calcId="125725"/>
</workbook>
</file>

<file path=xl/calcChain.xml><?xml version="1.0" encoding="utf-8"?>
<calcChain xmlns="http://schemas.openxmlformats.org/spreadsheetml/2006/main">
  <c r="B85" i="1"/>
  <c r="B94"/>
  <c r="B61"/>
  <c r="B27"/>
  <c r="B8" l="1"/>
  <c r="B90"/>
  <c r="B20"/>
  <c r="B16"/>
  <c r="B13"/>
  <c r="B10"/>
  <c r="B9" s="1"/>
  <c r="B11" s="1"/>
  <c r="B115" l="1"/>
  <c r="B114"/>
  <c r="B113" l="1"/>
  <c r="B116" s="1"/>
  <c r="B117" s="1"/>
</calcChain>
</file>

<file path=xl/sharedStrings.xml><?xml version="1.0" encoding="utf-8"?>
<sst xmlns="http://schemas.openxmlformats.org/spreadsheetml/2006/main" count="218" uniqueCount="135">
  <si>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</si>
  <si>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</si>
  <si>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</si>
  <si>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</si>
  <si>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</si>
  <si>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</si>
  <si>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</si>
  <si>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</si>
  <si>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</si>
  <si>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</si>
  <si>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</si>
  <si>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</si>
  <si>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</si>
  <si>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</si>
  <si>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</si>
  <si>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</si>
  <si>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</si>
  <si>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</si>
  <si>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</si>
  <si>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</si>
  <si>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</si>
  <si>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</si>
  <si>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</si>
  <si>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</si>
  <si>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</si>
  <si>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</si>
  <si>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</si>
  <si>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37</t>
  </si>
  <si>
    <t>Выезд а/машины по заявке</t>
  </si>
  <si>
    <t>выезд</t>
  </si>
  <si>
    <t>м2</t>
  </si>
  <si>
    <t>1 стояк</t>
  </si>
  <si>
    <t>м</t>
  </si>
  <si>
    <t>1 дом</t>
  </si>
  <si>
    <t>Очистка канализационной сети</t>
  </si>
  <si>
    <t>шт.</t>
  </si>
  <si>
    <t>Замена электрической лампы накаливания</t>
  </si>
  <si>
    <t>Регулировка теплоносителя</t>
  </si>
  <si>
    <t>дом</t>
  </si>
  <si>
    <t>Осмотр подвала</t>
  </si>
  <si>
    <t>Сброс воздуха со стояков отопления с использованием а/м газель</t>
  </si>
  <si>
    <t>Чистка фильтра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</si>
  <si>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</si>
  <si>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</si>
  <si>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</si>
  <si>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</si>
  <si>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</si>
  <si>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</si>
  <si>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</si>
  <si>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</si>
  <si>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</si>
  <si>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</si>
  <si>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</si>
  <si>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</si>
  <si>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</si>
  <si>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</si>
  <si>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</si>
  <si>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</si>
  <si>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</si>
  <si>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</si>
  <si>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</si>
  <si>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</si>
  <si>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Вывод летнего водопровода</t>
  </si>
  <si>
    <t>Герметизация шва на козырьке</t>
  </si>
  <si>
    <t>Завоз плодородной почвы (чернозема) позаявочно</t>
  </si>
  <si>
    <t>кг</t>
  </si>
  <si>
    <t>Заливка ям бетоном</t>
  </si>
  <si>
    <t>Замена тамбурной деревянной двери</t>
  </si>
  <si>
    <t>Замена электровыключателей</t>
  </si>
  <si>
    <t>Замена электропатрона с материалами при открытой арматуре</t>
  </si>
  <si>
    <t>Замена электропатрона с материалом</t>
  </si>
  <si>
    <t>Изготовление деревянного штакетного забора длиной 2,5 м, ЖЭУ-9</t>
  </si>
  <si>
    <t>пролет</t>
  </si>
  <si>
    <t>Изготовление и установка штакетного забора</t>
  </si>
  <si>
    <t>Изготовление продухов</t>
  </si>
  <si>
    <t>Мелкий ремонт деревянных макетов</t>
  </si>
  <si>
    <t>Организация мест накоп.ртуть сод-х ламп 1,2 кв. 2021г. К=0,6;0,8;0,85;</t>
  </si>
  <si>
    <t>Осмотр забора на предмет замены</t>
  </si>
  <si>
    <t>Осмотр сантех. оборудования</t>
  </si>
  <si>
    <t>Осмотр электропроводки</t>
  </si>
  <si>
    <t>Остекление оконых рам</t>
  </si>
  <si>
    <t>Отпуск цветочной рассады без тары</t>
  </si>
  <si>
    <t>Очистка козырьков подъездов от быт. мусора</t>
  </si>
  <si>
    <t>м3</t>
  </si>
  <si>
    <t>Очистка труб ХВС, ГВС</t>
  </si>
  <si>
    <t>Покраска забора, Красноярская, 37</t>
  </si>
  <si>
    <t>Покраска забора, ул. Красноярская, д. 37</t>
  </si>
  <si>
    <t>Покраска элементов детс. площадки придом. терр-рии, ул. Красноярская,3</t>
  </si>
  <si>
    <t>Покраска элементов детс. площадки придом. терр-рии, ул. Красноярская,д</t>
  </si>
  <si>
    <t>Посадка саженца акации</t>
  </si>
  <si>
    <t>Посадка саженца березы</t>
  </si>
  <si>
    <t>Посадка саженца облепихи</t>
  </si>
  <si>
    <t>Посадка саженца сосны</t>
  </si>
  <si>
    <t>Прокладка электрокабеля АВВГ 2*2,5 мм2</t>
  </si>
  <si>
    <t>Протяжка контактов на электроприборах</t>
  </si>
  <si>
    <t>Ремонт ВРУ, Красноярская 37</t>
  </si>
  <si>
    <t>Ремонт двери</t>
  </si>
  <si>
    <t>Ремонт короба в подъезде</t>
  </si>
  <si>
    <t>Ремонт межпанельных швов с исп. автовышки</t>
  </si>
  <si>
    <t>Ремонт оконных рам</t>
  </si>
  <si>
    <t>Ремонт стояка ГВС</t>
  </si>
  <si>
    <t>1 кв.</t>
  </si>
  <si>
    <t>Ремонт теплового узла</t>
  </si>
  <si>
    <t>узел</t>
  </si>
  <si>
    <t>Ремонт технического люка</t>
  </si>
  <si>
    <t>Ремонт труб ГВС</t>
  </si>
  <si>
    <t>Ремонт электрощита</t>
  </si>
  <si>
    <t>Санитарная обрезка сухих вершин и веток деревьев (без автовышки)</t>
  </si>
  <si>
    <t>Смена вентиля д. 20 мм</t>
  </si>
  <si>
    <t>Смена вентиля до 20 мм</t>
  </si>
  <si>
    <t>Смена почтовых ящиков с про-м нумерации № квартир(4-х секц.)без ст-ти</t>
  </si>
  <si>
    <t>Смена почтовых ящиков с произ-м нумерации №квартир(5-и секц)без ст-ти</t>
  </si>
  <si>
    <t>Смена стекл</t>
  </si>
  <si>
    <t>Содержание ДРС 1,2 кв. 2021 г. коэф.0,8;0,85;0,9;1</t>
  </si>
  <si>
    <t>Уборка придомовой территории 1,2 кв. 2021 г. К=0,6;0,8</t>
  </si>
  <si>
    <t>Установка пружины</t>
  </si>
  <si>
    <t>Установка светильников с датчиком на движение</t>
  </si>
  <si>
    <t>шт</t>
  </si>
  <si>
    <t>Установка штакетного забора l =2.5 h=0.7</t>
  </si>
  <si>
    <t>Устройство (монтаж) освещения над подъездом</t>
  </si>
  <si>
    <t>место</t>
  </si>
  <si>
    <t>Утепление вентпродухов изовером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</si>
  <si>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</si>
  <si>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</si>
  <si>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</si>
  <si>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</si>
  <si>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</si>
  <si>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</si>
  <si>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</si>
  <si>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очистка труб канализации и вентеляции от куржака в зим. период</t>
  </si>
  <si>
    <t>смена труб ГВС и ХВС  д.20 ПП</t>
  </si>
  <si>
    <t>установка пружины</t>
  </si>
  <si>
    <t>установка светильника с датчиком на движение</t>
  </si>
  <si>
    <t>частичная замена стояка ГВС</t>
  </si>
  <si>
    <t>чистка грязевика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</si>
</sst>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</cellStyleXfs>
  <cellXfs count="39">
    <xf numFmtId="0" fontId="0" fillId="0" borderId="0" xfId="0"/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2" fontId="7" fillId="3" borderId="2" xfId="1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165" fontId="7" fillId="3" borderId="2" xfId="3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5" fontId="5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65" fontId="7" fillId="3" borderId="2" xfId="3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9" fillId="0" borderId="2" xfId="1" applyFont="1" applyFill="1" applyBorder="1" applyAlignment="1">
      <alignment vertical="center" wrapText="1"/>
    </xf>
    <xf numFmtId="165" fontId="9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topLeftCell="A97" workbookViewId="0">
      <selection activeCell="A118" sqref="A118:XFD118"/>
    </sheetView>
  </sheetViews>
  <sheetFormatPr defaultRowHeight="15"/>
  <cols>
    <col min="1" max="1" width="59.5703125" style="2" customWidth="1"/>
    <col min="2" max="2" width="15.5703125" style="1" customWidth="1"/>
    <col min="3" max="3" width="9.28515625" style="2" customWidth="1"/>
    <col min="4" max="4" width="14.42578125" style="3" customWidth="1"/>
    <col min="5" max="5" width="14.42578125" style="4" customWidth="1"/>
    <col min="6" max="16384" width="9.140625" style="4"/>
  </cols>
  <sheetData>
    <row r="1" spans="1:4" ht="37.5" customHeight="1">
      <c r="A1" s="31" t="s">
        <v>5</v>
      </c>
      <c r="B1" s="31"/>
      <c r="C1" s="31"/>
      <c r="D1" s="31"/>
    </row>
    <row r="2" spans="1:4" ht="17.25" customHeight="1">
      <c r="A2" s="12" t="s">
        <v>27</v>
      </c>
      <c r="B2" s="33" t="s">
        <v>43</v>
      </c>
      <c r="C2" s="33"/>
      <c r="D2" s="33"/>
    </row>
    <row r="3" spans="1:4" ht="57">
      <c r="A3" s="10" t="s">
        <v>2</v>
      </c>
      <c r="B3" s="7" t="s">
        <v>25</v>
      </c>
      <c r="C3" s="8" t="s">
        <v>0</v>
      </c>
      <c r="D3" s="9" t="s">
        <v>1</v>
      </c>
    </row>
    <row r="4" spans="1:4" s="29" customFormat="1">
      <c r="A4" s="26" t="s">
        <v>42</v>
      </c>
      <c r="B4" s="27">
        <v>1824111.7778000007</v>
      </c>
      <c r="C4" s="28" t="s">
        <v>24</v>
      </c>
    </row>
    <row r="5" spans="1:4">
      <c r="A5" s="34" t="s">
        <v>26</v>
      </c>
      <c r="B5" s="34"/>
      <c r="C5" s="34"/>
      <c r="D5" s="34"/>
    </row>
    <row r="6" spans="1:4" ht="28.5">
      <c r="A6" s="35" t="s">
        <v>44</v>
      </c>
      <c r="B6" s="22">
        <v>1083368.1000000001</v>
      </c>
      <c r="C6" s="5" t="s">
        <v>24</v>
      </c>
      <c r="D6" s="9"/>
    </row>
    <row r="7" spans="1:4">
      <c r="A7" s="35" t="s">
        <v>45</v>
      </c>
      <c r="B7" s="22">
        <v>1109024.8500000001</v>
      </c>
      <c r="C7" s="5" t="s">
        <v>24</v>
      </c>
      <c r="D7" s="9"/>
    </row>
    <row r="8" spans="1:4">
      <c r="A8" s="35" t="s">
        <v>46</v>
      </c>
      <c r="B8" s="22">
        <f>B7-B6</f>
        <v>25656.75</v>
      </c>
      <c r="C8" s="5" t="s">
        <v>24</v>
      </c>
      <c r="D8" s="9"/>
    </row>
    <row r="9" spans="1:4">
      <c r="A9" s="35" t="s">
        <v>6</v>
      </c>
      <c r="B9" s="22">
        <f>B10</f>
        <v>16929.599999999999</v>
      </c>
      <c r="C9" s="5" t="s">
        <v>24</v>
      </c>
      <c r="D9" s="9"/>
    </row>
    <row r="10" spans="1:4">
      <c r="A10" s="35" t="s">
        <v>7</v>
      </c>
      <c r="B10" s="23">
        <f>660.8*12+750*12</f>
        <v>16929.599999999999</v>
      </c>
      <c r="C10" s="5" t="s">
        <v>24</v>
      </c>
      <c r="D10" s="9"/>
    </row>
    <row r="11" spans="1:4">
      <c r="A11" s="36" t="s">
        <v>47</v>
      </c>
      <c r="B11" s="18">
        <f>B6+B9-B10</f>
        <v>1083368.1000000001</v>
      </c>
      <c r="C11" s="5" t="s">
        <v>24</v>
      </c>
      <c r="D11" s="11"/>
    </row>
    <row r="12" spans="1:4">
      <c r="A12" s="32" t="s">
        <v>8</v>
      </c>
      <c r="B12" s="32"/>
      <c r="C12" s="32"/>
      <c r="D12" s="32"/>
    </row>
    <row r="13" spans="1:4" ht="29.25" thickBot="1">
      <c r="A13" s="36" t="s">
        <v>9</v>
      </c>
      <c r="B13" s="18">
        <f>SUM(B14:B15)</f>
        <v>187255.44</v>
      </c>
      <c r="C13" s="13"/>
      <c r="D13" s="11"/>
    </row>
    <row r="14" spans="1:4" s="17" customFormat="1" ht="15.75" thickBot="1">
      <c r="A14" s="37" t="s">
        <v>48</v>
      </c>
      <c r="B14" s="25">
        <v>90870.720000000001</v>
      </c>
      <c r="C14" s="24" t="s">
        <v>30</v>
      </c>
      <c r="D14" s="25">
        <v>22056</v>
      </c>
    </row>
    <row r="15" spans="1:4" s="17" customFormat="1" ht="15.75" thickBot="1">
      <c r="A15" s="37" t="s">
        <v>49</v>
      </c>
      <c r="B15" s="25">
        <v>96384.72</v>
      </c>
      <c r="C15" s="24" t="s">
        <v>30</v>
      </c>
      <c r="D15" s="25">
        <v>22056</v>
      </c>
    </row>
    <row r="16" spans="1:4" ht="29.25" thickBot="1">
      <c r="A16" s="36" t="s">
        <v>10</v>
      </c>
      <c r="B16" s="18">
        <f>SUM(B17:B18)</f>
        <v>84708.83</v>
      </c>
      <c r="C16" s="13"/>
      <c r="D16" s="11"/>
    </row>
    <row r="17" spans="1:4" s="17" customFormat="1" ht="15.75" thickBot="1">
      <c r="A17" s="37" t="s">
        <v>50</v>
      </c>
      <c r="B17" s="25">
        <v>41906.400000000001</v>
      </c>
      <c r="C17" s="24" t="s">
        <v>30</v>
      </c>
      <c r="D17" s="25">
        <v>22056</v>
      </c>
    </row>
    <row r="18" spans="1:4" s="17" customFormat="1" ht="15.75" thickBot="1">
      <c r="A18" s="37" t="s">
        <v>51</v>
      </c>
      <c r="B18" s="25">
        <v>42802.43</v>
      </c>
      <c r="C18" s="24" t="s">
        <v>30</v>
      </c>
      <c r="D18" s="25">
        <v>21137</v>
      </c>
    </row>
    <row r="19" spans="1:4" ht="28.5">
      <c r="A19" s="36" t="s">
        <v>11</v>
      </c>
      <c r="B19" s="18">
        <v>0</v>
      </c>
      <c r="C19" s="13"/>
      <c r="D19" s="11"/>
    </row>
    <row r="20" spans="1:4" ht="43.5" thickBot="1">
      <c r="A20" s="36" t="s">
        <v>12</v>
      </c>
      <c r="B20" s="18">
        <f>SUM(B21:B26)</f>
        <v>25805.519999999997</v>
      </c>
      <c r="C20" s="13"/>
      <c r="D20" s="11"/>
    </row>
    <row r="21" spans="1:4" s="17" customFormat="1" ht="15.75" thickBot="1">
      <c r="A21" s="37" t="s">
        <v>52</v>
      </c>
      <c r="B21" s="25">
        <v>2205.6</v>
      </c>
      <c r="C21" s="24" t="s">
        <v>30</v>
      </c>
      <c r="D21" s="25">
        <v>22056</v>
      </c>
    </row>
    <row r="22" spans="1:4" s="17" customFormat="1" ht="15.75" thickBot="1">
      <c r="A22" s="37" t="s">
        <v>53</v>
      </c>
      <c r="B22" s="25">
        <v>2205.6</v>
      </c>
      <c r="C22" s="24" t="s">
        <v>30</v>
      </c>
      <c r="D22" s="25">
        <v>22056</v>
      </c>
    </row>
    <row r="23" spans="1:4" s="17" customFormat="1" ht="15.75" thickBot="1">
      <c r="A23" s="37" t="s">
        <v>123</v>
      </c>
      <c r="B23" s="25">
        <v>1985.04</v>
      </c>
      <c r="C23" s="24" t="s">
        <v>30</v>
      </c>
      <c r="D23" s="25">
        <v>22056</v>
      </c>
    </row>
    <row r="24" spans="1:4" s="17" customFormat="1" ht="15.75" thickBot="1">
      <c r="A24" s="37" t="s">
        <v>124</v>
      </c>
      <c r="B24" s="25">
        <v>1985.04</v>
      </c>
      <c r="C24" s="24" t="s">
        <v>30</v>
      </c>
      <c r="D24" s="25">
        <v>22056</v>
      </c>
    </row>
    <row r="25" spans="1:4" s="17" customFormat="1" ht="15.75" thickBot="1">
      <c r="A25" s="37" t="s">
        <v>54</v>
      </c>
      <c r="B25" s="25">
        <v>8381.2800000000007</v>
      </c>
      <c r="C25" s="24" t="s">
        <v>30</v>
      </c>
      <c r="D25" s="25">
        <v>22056</v>
      </c>
    </row>
    <row r="26" spans="1:4" s="17" customFormat="1" ht="15.75" thickBot="1">
      <c r="A26" s="37" t="s">
        <v>55</v>
      </c>
      <c r="B26" s="25">
        <v>9042.9599999999991</v>
      </c>
      <c r="C26" s="24" t="s">
        <v>30</v>
      </c>
      <c r="D26" s="25">
        <v>22056</v>
      </c>
    </row>
    <row r="27" spans="1:4" ht="43.5" thickBot="1">
      <c r="A27" s="36" t="s">
        <v>13</v>
      </c>
      <c r="B27" s="18">
        <f>SUM(B28:B60)</f>
        <v>92944.08</v>
      </c>
      <c r="C27" s="14"/>
      <c r="D27" s="14"/>
    </row>
    <row r="28" spans="1:4" s="17" customFormat="1" ht="15.75" thickBot="1">
      <c r="A28" s="37" t="s">
        <v>95</v>
      </c>
      <c r="B28" s="25">
        <v>15969.16</v>
      </c>
      <c r="C28" s="24" t="s">
        <v>38</v>
      </c>
      <c r="D28" s="25">
        <v>1</v>
      </c>
    </row>
    <row r="29" spans="1:4" s="17" customFormat="1" ht="15.75" thickBot="1">
      <c r="A29" s="37" t="s">
        <v>96</v>
      </c>
      <c r="B29" s="25">
        <v>1321.17</v>
      </c>
      <c r="C29" s="24" t="s">
        <v>35</v>
      </c>
      <c r="D29" s="25">
        <v>1.5</v>
      </c>
    </row>
    <row r="30" spans="1:4" s="17" customFormat="1" ht="15.75" thickBot="1">
      <c r="A30" s="37" t="s">
        <v>97</v>
      </c>
      <c r="B30" s="25">
        <v>420.56</v>
      </c>
      <c r="C30" s="24" t="s">
        <v>35</v>
      </c>
      <c r="D30" s="25">
        <v>1</v>
      </c>
    </row>
    <row r="31" spans="1:4" s="17" customFormat="1" ht="15.75" thickBot="1">
      <c r="A31" s="37" t="s">
        <v>98</v>
      </c>
      <c r="B31" s="25">
        <v>13582</v>
      </c>
      <c r="C31" s="24" t="s">
        <v>32</v>
      </c>
      <c r="D31" s="25">
        <v>10</v>
      </c>
    </row>
    <row r="32" spans="1:4" s="17" customFormat="1" ht="15.75" thickBot="1">
      <c r="A32" s="37" t="s">
        <v>99</v>
      </c>
      <c r="B32" s="25">
        <v>1282.45</v>
      </c>
      <c r="C32" s="24" t="s">
        <v>35</v>
      </c>
      <c r="D32" s="25">
        <v>1</v>
      </c>
    </row>
    <row r="33" spans="1:4" s="17" customFormat="1" ht="15.75" thickBot="1">
      <c r="A33" s="37" t="s">
        <v>110</v>
      </c>
      <c r="B33" s="25">
        <v>2220.4</v>
      </c>
      <c r="C33" s="24" t="s">
        <v>35</v>
      </c>
      <c r="D33" s="25">
        <v>5</v>
      </c>
    </row>
    <row r="34" spans="1:4" s="17" customFormat="1" ht="15.75" thickBot="1">
      <c r="A34" s="37" t="s">
        <v>111</v>
      </c>
      <c r="B34" s="25">
        <v>1503.18</v>
      </c>
      <c r="C34" s="24" t="s">
        <v>35</v>
      </c>
      <c r="D34" s="25">
        <v>3</v>
      </c>
    </row>
    <row r="35" spans="1:4" s="17" customFormat="1" ht="15.75" thickBot="1">
      <c r="A35" s="37" t="s">
        <v>112</v>
      </c>
      <c r="B35" s="25">
        <v>744.43</v>
      </c>
      <c r="C35" s="24" t="s">
        <v>30</v>
      </c>
      <c r="D35" s="25">
        <v>1</v>
      </c>
    </row>
    <row r="36" spans="1:4" s="17" customFormat="1" ht="15.75" thickBot="1">
      <c r="A36" s="37" t="s">
        <v>125</v>
      </c>
      <c r="B36" s="25">
        <v>588.96</v>
      </c>
      <c r="C36" s="24" t="s">
        <v>35</v>
      </c>
      <c r="D36" s="25">
        <v>4</v>
      </c>
    </row>
    <row r="37" spans="1:4" s="17" customFormat="1" ht="15.75" thickBot="1">
      <c r="A37" s="37" t="s">
        <v>126</v>
      </c>
      <c r="B37" s="25">
        <v>5103.28</v>
      </c>
      <c r="C37" s="24" t="s">
        <v>127</v>
      </c>
      <c r="D37" s="25">
        <v>13</v>
      </c>
    </row>
    <row r="38" spans="1:4" s="17" customFormat="1" ht="15.75" thickBot="1">
      <c r="A38" s="37" t="s">
        <v>128</v>
      </c>
      <c r="B38" s="25">
        <v>8395.0499999999993</v>
      </c>
      <c r="C38" s="24" t="s">
        <v>35</v>
      </c>
      <c r="D38" s="25">
        <v>15</v>
      </c>
    </row>
    <row r="39" spans="1:4" s="17" customFormat="1" ht="15.75" thickBot="1">
      <c r="A39" s="37" t="s">
        <v>131</v>
      </c>
      <c r="B39" s="25">
        <v>357.17</v>
      </c>
      <c r="C39" s="24" t="s">
        <v>35</v>
      </c>
      <c r="D39" s="25">
        <v>1</v>
      </c>
    </row>
    <row r="40" spans="1:4" s="17" customFormat="1" ht="15.75" thickBot="1">
      <c r="A40" s="37" t="s">
        <v>132</v>
      </c>
      <c r="B40" s="25">
        <v>7762.3</v>
      </c>
      <c r="C40" s="24" t="s">
        <v>35</v>
      </c>
      <c r="D40" s="25">
        <v>7</v>
      </c>
    </row>
    <row r="41" spans="1:4" s="17" customFormat="1" ht="15.75" thickBot="1">
      <c r="A41" s="37" t="s">
        <v>66</v>
      </c>
      <c r="B41" s="25">
        <v>1790</v>
      </c>
      <c r="C41" s="24" t="s">
        <v>38</v>
      </c>
      <c r="D41" s="25">
        <v>1</v>
      </c>
    </row>
    <row r="42" spans="1:4" s="17" customFormat="1" ht="15.75" thickBot="1">
      <c r="A42" s="37" t="s">
        <v>67</v>
      </c>
      <c r="B42" s="25">
        <v>10659</v>
      </c>
      <c r="C42" s="24" t="s">
        <v>35</v>
      </c>
      <c r="D42" s="25">
        <v>1</v>
      </c>
    </row>
    <row r="43" spans="1:4" s="17" customFormat="1" ht="15.75" thickBot="1">
      <c r="A43" s="37" t="s">
        <v>36</v>
      </c>
      <c r="B43" s="25">
        <v>827.16</v>
      </c>
      <c r="C43" s="24" t="s">
        <v>35</v>
      </c>
      <c r="D43" s="25">
        <v>7</v>
      </c>
    </row>
    <row r="44" spans="1:4" s="17" customFormat="1" ht="15.75" thickBot="1">
      <c r="A44" s="37" t="s">
        <v>68</v>
      </c>
      <c r="B44" s="25">
        <v>407.84</v>
      </c>
      <c r="C44" s="24" t="s">
        <v>35</v>
      </c>
      <c r="D44" s="25">
        <v>1</v>
      </c>
    </row>
    <row r="45" spans="1:4" s="17" customFormat="1" ht="15.75" thickBot="1">
      <c r="A45" s="37" t="s">
        <v>69</v>
      </c>
      <c r="B45" s="25">
        <v>230.61</v>
      </c>
      <c r="C45" s="24" t="s">
        <v>35</v>
      </c>
      <c r="D45" s="25">
        <v>1</v>
      </c>
    </row>
    <row r="46" spans="1:4" s="17" customFormat="1" ht="15.75" thickBot="1">
      <c r="A46" s="37" t="s">
        <v>70</v>
      </c>
      <c r="B46" s="25">
        <v>489.9</v>
      </c>
      <c r="C46" s="24" t="s">
        <v>35</v>
      </c>
      <c r="D46" s="25">
        <v>1</v>
      </c>
    </row>
    <row r="47" spans="1:4" s="17" customFormat="1" ht="15.75" thickBot="1">
      <c r="A47" s="37" t="s">
        <v>71</v>
      </c>
      <c r="B47" s="25">
        <v>2204.67</v>
      </c>
      <c r="C47" s="24" t="s">
        <v>72</v>
      </c>
      <c r="D47" s="25">
        <v>3</v>
      </c>
    </row>
    <row r="48" spans="1:4" s="17" customFormat="1" ht="15.75" thickBot="1">
      <c r="A48" s="37" t="s">
        <v>79</v>
      </c>
      <c r="B48" s="25">
        <v>417.76</v>
      </c>
      <c r="C48" s="24" t="s">
        <v>38</v>
      </c>
      <c r="D48" s="25">
        <v>1</v>
      </c>
    </row>
    <row r="49" spans="1:4" s="17" customFormat="1" ht="15.75" thickBot="1">
      <c r="A49" s="37" t="s">
        <v>80</v>
      </c>
      <c r="B49" s="25">
        <v>1747.74</v>
      </c>
      <c r="C49" s="24" t="s">
        <v>30</v>
      </c>
      <c r="D49" s="25">
        <v>1.3</v>
      </c>
    </row>
    <row r="50" spans="1:4" s="17" customFormat="1" ht="15.75" thickBot="1">
      <c r="A50" s="37" t="s">
        <v>74</v>
      </c>
      <c r="B50" s="25">
        <v>1206.26</v>
      </c>
      <c r="C50" s="24" t="s">
        <v>35</v>
      </c>
      <c r="D50" s="25">
        <v>1</v>
      </c>
    </row>
    <row r="51" spans="1:4" s="17" customFormat="1" ht="15.75" thickBot="1">
      <c r="A51" s="37" t="s">
        <v>75</v>
      </c>
      <c r="B51" s="25">
        <v>1066.56</v>
      </c>
      <c r="C51" s="24" t="s">
        <v>35</v>
      </c>
      <c r="D51" s="25">
        <v>1</v>
      </c>
    </row>
    <row r="52" spans="1:4" s="17" customFormat="1" ht="15.75" thickBot="1">
      <c r="A52" s="37" t="s">
        <v>63</v>
      </c>
      <c r="B52" s="25">
        <v>4923.24</v>
      </c>
      <c r="C52" s="24" t="s">
        <v>35</v>
      </c>
      <c r="D52" s="25">
        <v>2</v>
      </c>
    </row>
    <row r="53" spans="1:4" s="17" customFormat="1" ht="15.75" thickBot="1">
      <c r="A53" s="37" t="s">
        <v>82</v>
      </c>
      <c r="B53" s="25">
        <v>810.39</v>
      </c>
      <c r="C53" s="24" t="s">
        <v>83</v>
      </c>
      <c r="D53" s="25">
        <v>1</v>
      </c>
    </row>
    <row r="54" spans="1:4" s="17" customFormat="1" ht="15.75" thickBot="1">
      <c r="A54" s="37" t="s">
        <v>93</v>
      </c>
      <c r="B54" s="25">
        <v>1090.75</v>
      </c>
      <c r="C54" s="24" t="s">
        <v>32</v>
      </c>
      <c r="D54" s="25">
        <v>5</v>
      </c>
    </row>
    <row r="55" spans="1:4" s="17" customFormat="1" ht="15.75" thickBot="1">
      <c r="A55" s="37" t="s">
        <v>94</v>
      </c>
      <c r="B55" s="25">
        <v>232.36</v>
      </c>
      <c r="C55" s="24" t="s">
        <v>35</v>
      </c>
      <c r="D55" s="25">
        <v>1</v>
      </c>
    </row>
    <row r="56" spans="1:4" s="17" customFormat="1" ht="15.75" thickBot="1">
      <c r="A56" s="37" t="s">
        <v>104</v>
      </c>
      <c r="B56" s="25">
        <v>346.91</v>
      </c>
      <c r="C56" s="24" t="s">
        <v>35</v>
      </c>
      <c r="D56" s="25">
        <v>1</v>
      </c>
    </row>
    <row r="57" spans="1:4" s="17" customFormat="1" ht="15.75" thickBot="1">
      <c r="A57" s="37" t="s">
        <v>106</v>
      </c>
      <c r="B57" s="25">
        <v>1434.72</v>
      </c>
      <c r="C57" s="24" t="s">
        <v>35</v>
      </c>
      <c r="D57" s="25">
        <v>1</v>
      </c>
    </row>
    <row r="58" spans="1:4" s="17" customFormat="1" ht="15.75" thickBot="1">
      <c r="A58" s="37" t="s">
        <v>115</v>
      </c>
      <c r="B58" s="25">
        <v>240.9</v>
      </c>
      <c r="C58" s="24" t="s">
        <v>35</v>
      </c>
      <c r="D58" s="25">
        <v>1</v>
      </c>
    </row>
    <row r="59" spans="1:4" s="17" customFormat="1" ht="15.75" thickBot="1">
      <c r="A59" s="37" t="s">
        <v>116</v>
      </c>
      <c r="B59" s="25">
        <v>1032.8499999999999</v>
      </c>
      <c r="C59" s="24" t="s">
        <v>117</v>
      </c>
      <c r="D59" s="25">
        <v>1</v>
      </c>
    </row>
    <row r="60" spans="1:4" s="17" customFormat="1" ht="15.75" thickBot="1">
      <c r="A60" s="37" t="s">
        <v>119</v>
      </c>
      <c r="B60" s="25">
        <v>2534.35</v>
      </c>
      <c r="C60" s="24" t="s">
        <v>120</v>
      </c>
      <c r="D60" s="25">
        <v>1</v>
      </c>
    </row>
    <row r="61" spans="1:4" s="6" customFormat="1" ht="52.5" customHeight="1" thickBot="1">
      <c r="A61" s="36" t="s">
        <v>14</v>
      </c>
      <c r="B61" s="19">
        <f>SUM(B62:B81)</f>
        <v>72635.37000000001</v>
      </c>
      <c r="C61" s="15"/>
      <c r="D61" s="15"/>
    </row>
    <row r="62" spans="1:4" s="17" customFormat="1" ht="15.75" thickBot="1">
      <c r="A62" s="37" t="s">
        <v>40</v>
      </c>
      <c r="B62" s="25">
        <v>29169</v>
      </c>
      <c r="C62" s="24" t="s">
        <v>31</v>
      </c>
      <c r="D62" s="25">
        <v>42</v>
      </c>
    </row>
    <row r="63" spans="1:4" s="17" customFormat="1" ht="15.75" thickBot="1">
      <c r="A63" s="37" t="s">
        <v>108</v>
      </c>
      <c r="B63" s="25">
        <v>1424.7</v>
      </c>
      <c r="C63" s="24" t="s">
        <v>35</v>
      </c>
      <c r="D63" s="25">
        <v>1</v>
      </c>
    </row>
    <row r="64" spans="1:4" s="17" customFormat="1" ht="15.75" thickBot="1">
      <c r="A64" s="37" t="s">
        <v>109</v>
      </c>
      <c r="B64" s="25">
        <v>1219.98</v>
      </c>
      <c r="C64" s="24" t="s">
        <v>35</v>
      </c>
      <c r="D64" s="25">
        <v>2</v>
      </c>
    </row>
    <row r="65" spans="1:4" s="17" customFormat="1" ht="15.75" thickBot="1">
      <c r="A65" s="37" t="s">
        <v>129</v>
      </c>
      <c r="B65" s="25">
        <v>1882.9</v>
      </c>
      <c r="C65" s="24" t="s">
        <v>35</v>
      </c>
      <c r="D65" s="25">
        <v>2</v>
      </c>
    </row>
    <row r="66" spans="1:4" s="17" customFormat="1" ht="15.75" thickBot="1">
      <c r="A66" s="37" t="s">
        <v>130</v>
      </c>
      <c r="B66" s="25">
        <v>9630</v>
      </c>
      <c r="C66" s="24" t="s">
        <v>32</v>
      </c>
      <c r="D66" s="25">
        <v>6</v>
      </c>
    </row>
    <row r="67" spans="1:4" s="17" customFormat="1" ht="15.75" thickBot="1">
      <c r="A67" s="37" t="s">
        <v>133</v>
      </c>
      <c r="B67" s="25">
        <v>2411.0700000000002</v>
      </c>
      <c r="C67" s="24" t="s">
        <v>32</v>
      </c>
      <c r="D67" s="25">
        <v>1</v>
      </c>
    </row>
    <row r="68" spans="1:4" s="17" customFormat="1" ht="15.75" thickBot="1">
      <c r="A68" s="37" t="s">
        <v>134</v>
      </c>
      <c r="B68" s="25">
        <v>3592.87</v>
      </c>
      <c r="C68" s="24" t="s">
        <v>35</v>
      </c>
      <c r="D68" s="25">
        <v>1</v>
      </c>
    </row>
    <row r="69" spans="1:4" s="17" customFormat="1" ht="15.75" thickBot="1">
      <c r="A69" s="37" t="s">
        <v>39</v>
      </c>
      <c r="B69" s="25">
        <v>381.43</v>
      </c>
      <c r="C69" s="24" t="s">
        <v>33</v>
      </c>
      <c r="D69" s="25">
        <v>1</v>
      </c>
    </row>
    <row r="70" spans="1:4" s="17" customFormat="1" ht="15.75" thickBot="1">
      <c r="A70" s="37" t="s">
        <v>39</v>
      </c>
      <c r="B70" s="25">
        <v>1686.96</v>
      </c>
      <c r="C70" s="24" t="s">
        <v>38</v>
      </c>
      <c r="D70" s="25">
        <v>2</v>
      </c>
    </row>
    <row r="71" spans="1:4" s="17" customFormat="1" ht="15.75" thickBot="1">
      <c r="A71" s="37" t="s">
        <v>78</v>
      </c>
      <c r="B71" s="25">
        <v>468.82</v>
      </c>
      <c r="C71" s="24" t="s">
        <v>35</v>
      </c>
      <c r="D71" s="25">
        <v>1</v>
      </c>
    </row>
    <row r="72" spans="1:4" s="17" customFormat="1" ht="15.75" thickBot="1">
      <c r="A72" s="37" t="s">
        <v>62</v>
      </c>
      <c r="B72" s="25">
        <v>1405.88</v>
      </c>
      <c r="C72" s="24" t="s">
        <v>35</v>
      </c>
      <c r="D72" s="25">
        <v>1</v>
      </c>
    </row>
    <row r="73" spans="1:4" s="17" customFormat="1" ht="15.75" thickBot="1">
      <c r="A73" s="37" t="s">
        <v>28</v>
      </c>
      <c r="B73" s="25">
        <v>1134.3</v>
      </c>
      <c r="C73" s="24" t="s">
        <v>29</v>
      </c>
      <c r="D73" s="25">
        <v>2</v>
      </c>
    </row>
    <row r="74" spans="1:4" s="17" customFormat="1" ht="15.75" thickBot="1">
      <c r="A74" s="37" t="s">
        <v>28</v>
      </c>
      <c r="B74" s="25">
        <v>1701.45</v>
      </c>
      <c r="C74" s="24" t="s">
        <v>29</v>
      </c>
      <c r="D74" s="25">
        <v>3</v>
      </c>
    </row>
    <row r="75" spans="1:4" s="17" customFormat="1" ht="15.75" thickBot="1">
      <c r="A75" s="37" t="s">
        <v>34</v>
      </c>
      <c r="B75" s="25">
        <v>1393.6</v>
      </c>
      <c r="C75" s="24" t="s">
        <v>32</v>
      </c>
      <c r="D75" s="25">
        <v>10</v>
      </c>
    </row>
    <row r="76" spans="1:4" s="17" customFormat="1" ht="15.75" thickBot="1">
      <c r="A76" s="37" t="s">
        <v>84</v>
      </c>
      <c r="B76" s="25">
        <v>1448.64</v>
      </c>
      <c r="C76" s="24" t="s">
        <v>32</v>
      </c>
      <c r="D76" s="25">
        <v>12</v>
      </c>
    </row>
    <row r="77" spans="1:4" s="17" customFormat="1" ht="15.75" thickBot="1">
      <c r="A77" s="37" t="s">
        <v>100</v>
      </c>
      <c r="B77" s="25">
        <v>3668.78</v>
      </c>
      <c r="C77" s="24" t="s">
        <v>101</v>
      </c>
      <c r="D77" s="25">
        <v>1</v>
      </c>
    </row>
    <row r="78" spans="1:4" s="17" customFormat="1" ht="15.75" thickBot="1">
      <c r="A78" s="37" t="s">
        <v>102</v>
      </c>
      <c r="B78" s="25">
        <v>6098.07</v>
      </c>
      <c r="C78" s="24" t="s">
        <v>103</v>
      </c>
      <c r="D78" s="25">
        <v>1</v>
      </c>
    </row>
    <row r="79" spans="1:4" s="17" customFormat="1" ht="15.75" thickBot="1">
      <c r="A79" s="37" t="s">
        <v>105</v>
      </c>
      <c r="B79" s="25">
        <v>2430.66</v>
      </c>
      <c r="C79" s="24" t="s">
        <v>32</v>
      </c>
      <c r="D79" s="25">
        <v>3</v>
      </c>
    </row>
    <row r="80" spans="1:4" s="17" customFormat="1" ht="16.5" customHeight="1" thickBot="1">
      <c r="A80" s="37" t="s">
        <v>37</v>
      </c>
      <c r="B80" s="25">
        <v>847.16</v>
      </c>
      <c r="C80" s="24" t="s">
        <v>35</v>
      </c>
      <c r="D80" s="25">
        <v>1</v>
      </c>
    </row>
    <row r="81" spans="1:4" s="17" customFormat="1" ht="15.75" thickBot="1">
      <c r="A81" s="37" t="s">
        <v>41</v>
      </c>
      <c r="B81" s="25">
        <v>639.1</v>
      </c>
      <c r="C81" s="24" t="s">
        <v>32</v>
      </c>
      <c r="D81" s="25">
        <v>2</v>
      </c>
    </row>
    <row r="82" spans="1:4" s="6" customFormat="1" ht="28.5">
      <c r="A82" s="36" t="s">
        <v>15</v>
      </c>
      <c r="B82" s="19">
        <v>0</v>
      </c>
      <c r="C82" s="15"/>
      <c r="D82" s="15"/>
    </row>
    <row r="83" spans="1:4" ht="28.5">
      <c r="A83" s="36" t="s">
        <v>16</v>
      </c>
      <c r="B83" s="18">
        <v>0</v>
      </c>
      <c r="C83" s="13"/>
      <c r="D83" s="11"/>
    </row>
    <row r="84" spans="1:4" ht="28.5">
      <c r="A84" s="36" t="s">
        <v>17</v>
      </c>
      <c r="B84" s="18">
        <v>0</v>
      </c>
      <c r="C84" s="13"/>
      <c r="D84" s="11"/>
    </row>
    <row r="85" spans="1:4" ht="29.25" thickBot="1">
      <c r="A85" s="36" t="s">
        <v>18</v>
      </c>
      <c r="B85" s="18">
        <f>SUM(B86:B88)</f>
        <v>2256.35</v>
      </c>
      <c r="C85" s="13"/>
      <c r="D85" s="11"/>
    </row>
    <row r="86" spans="1:4" s="17" customFormat="1" ht="15.75" thickBot="1">
      <c r="A86" s="37" t="s">
        <v>121</v>
      </c>
      <c r="B86" s="25">
        <v>275.92</v>
      </c>
      <c r="C86" s="24" t="s">
        <v>30</v>
      </c>
      <c r="D86" s="25">
        <v>1</v>
      </c>
    </row>
    <row r="87" spans="1:4" s="17" customFormat="1" ht="15.75" thickBot="1">
      <c r="A87" s="37" t="s">
        <v>121</v>
      </c>
      <c r="B87" s="25">
        <v>1655.52</v>
      </c>
      <c r="C87" s="24" t="s">
        <v>30</v>
      </c>
      <c r="D87" s="25">
        <v>6</v>
      </c>
    </row>
    <row r="88" spans="1:4" s="17" customFormat="1" ht="15.75" thickBot="1">
      <c r="A88" s="37" t="s">
        <v>122</v>
      </c>
      <c r="B88" s="25">
        <v>324.91000000000003</v>
      </c>
      <c r="C88" s="24" t="s">
        <v>35</v>
      </c>
      <c r="D88" s="25">
        <v>1</v>
      </c>
    </row>
    <row r="89" spans="1:4" ht="28.5">
      <c r="A89" s="36" t="s">
        <v>19</v>
      </c>
      <c r="B89" s="18">
        <v>0</v>
      </c>
      <c r="C89" s="13"/>
      <c r="D89" s="11"/>
    </row>
    <row r="90" spans="1:4" ht="29.25" thickBot="1">
      <c r="A90" s="36" t="s">
        <v>20</v>
      </c>
      <c r="B90" s="18">
        <f>SUM(B91:B92)</f>
        <v>43406.21</v>
      </c>
      <c r="C90" s="13"/>
      <c r="D90" s="11"/>
    </row>
    <row r="91" spans="1:4" s="17" customFormat="1" ht="15.75" thickBot="1">
      <c r="A91" s="37" t="s">
        <v>113</v>
      </c>
      <c r="B91" s="25">
        <v>21173.759999999998</v>
      </c>
      <c r="C91" s="24" t="s">
        <v>30</v>
      </c>
      <c r="D91" s="25">
        <v>22056</v>
      </c>
    </row>
    <row r="92" spans="1:4" s="17" customFormat="1" ht="15.75" thickBot="1">
      <c r="A92" s="37" t="s">
        <v>56</v>
      </c>
      <c r="B92" s="25">
        <v>22232.45</v>
      </c>
      <c r="C92" s="24" t="s">
        <v>30</v>
      </c>
      <c r="D92" s="25">
        <v>22056</v>
      </c>
    </row>
    <row r="93" spans="1:4" ht="42.75">
      <c r="A93" s="36" t="s">
        <v>21</v>
      </c>
      <c r="B93" s="18">
        <v>0</v>
      </c>
      <c r="C93" s="13"/>
      <c r="D93" s="11"/>
    </row>
    <row r="94" spans="1:4" ht="57.75" thickBot="1">
      <c r="A94" s="36" t="s">
        <v>22</v>
      </c>
      <c r="B94" s="18">
        <f>SUM(B95:B112)</f>
        <v>237931.89</v>
      </c>
      <c r="C94" s="13"/>
      <c r="D94" s="11"/>
    </row>
    <row r="95" spans="1:4" s="17" customFormat="1" ht="15.75" thickBot="1">
      <c r="A95" s="37" t="s">
        <v>81</v>
      </c>
      <c r="B95" s="25">
        <v>1840.8</v>
      </c>
      <c r="C95" s="24" t="s">
        <v>35</v>
      </c>
      <c r="D95" s="25">
        <v>60</v>
      </c>
    </row>
    <row r="96" spans="1:4" s="17" customFormat="1" ht="15.75" thickBot="1">
      <c r="A96" s="37" t="s">
        <v>85</v>
      </c>
      <c r="B96" s="25">
        <v>13081.6</v>
      </c>
      <c r="C96" s="24" t="s">
        <v>38</v>
      </c>
      <c r="D96" s="25">
        <v>1</v>
      </c>
    </row>
    <row r="97" spans="1:4" s="17" customFormat="1" ht="15.75" thickBot="1">
      <c r="A97" s="37" t="s">
        <v>86</v>
      </c>
      <c r="B97" s="25">
        <v>65443</v>
      </c>
      <c r="C97" s="24" t="s">
        <v>38</v>
      </c>
      <c r="D97" s="25">
        <v>1</v>
      </c>
    </row>
    <row r="98" spans="1:4" s="17" customFormat="1" ht="15.75" thickBot="1">
      <c r="A98" s="37" t="s">
        <v>87</v>
      </c>
      <c r="B98" s="25">
        <v>6565</v>
      </c>
      <c r="C98" s="24" t="s">
        <v>38</v>
      </c>
      <c r="D98" s="25">
        <v>1</v>
      </c>
    </row>
    <row r="99" spans="1:4" s="17" customFormat="1" ht="15.75" thickBot="1">
      <c r="A99" s="37" t="s">
        <v>88</v>
      </c>
      <c r="B99" s="25">
        <v>9800</v>
      </c>
      <c r="C99" s="24" t="s">
        <v>38</v>
      </c>
      <c r="D99" s="25">
        <v>1</v>
      </c>
    </row>
    <row r="100" spans="1:4" s="17" customFormat="1" ht="15.75" thickBot="1">
      <c r="A100" s="37" t="s">
        <v>89</v>
      </c>
      <c r="B100" s="25">
        <v>1652.46</v>
      </c>
      <c r="C100" s="24" t="s">
        <v>35</v>
      </c>
      <c r="D100" s="25">
        <v>6</v>
      </c>
    </row>
    <row r="101" spans="1:4" s="17" customFormat="1" ht="15.75" thickBot="1">
      <c r="A101" s="37" t="s">
        <v>90</v>
      </c>
      <c r="B101" s="25">
        <v>550.82000000000005</v>
      </c>
      <c r="C101" s="24" t="s">
        <v>35</v>
      </c>
      <c r="D101" s="25">
        <v>2</v>
      </c>
    </row>
    <row r="102" spans="1:4" s="17" customFormat="1" ht="15.75" thickBot="1">
      <c r="A102" s="37" t="s">
        <v>91</v>
      </c>
      <c r="B102" s="25">
        <v>275.41000000000003</v>
      </c>
      <c r="C102" s="24" t="s">
        <v>35</v>
      </c>
      <c r="D102" s="25">
        <v>1</v>
      </c>
    </row>
    <row r="103" spans="1:4" s="17" customFormat="1" ht="15.75" thickBot="1">
      <c r="A103" s="37" t="s">
        <v>92</v>
      </c>
      <c r="B103" s="25">
        <v>1101.6400000000001</v>
      </c>
      <c r="C103" s="24" t="s">
        <v>35</v>
      </c>
      <c r="D103" s="25">
        <v>4</v>
      </c>
    </row>
    <row r="104" spans="1:4" s="17" customFormat="1" ht="15.75" thickBot="1">
      <c r="A104" s="37" t="s">
        <v>107</v>
      </c>
      <c r="B104" s="25">
        <v>881.54</v>
      </c>
      <c r="C104" s="24" t="s">
        <v>35</v>
      </c>
      <c r="D104" s="25">
        <v>1</v>
      </c>
    </row>
    <row r="105" spans="1:4" s="17" customFormat="1" ht="15.75" thickBot="1">
      <c r="A105" s="37" t="s">
        <v>118</v>
      </c>
      <c r="B105" s="25">
        <v>1494.66</v>
      </c>
      <c r="C105" s="24" t="s">
        <v>72</v>
      </c>
      <c r="D105" s="25">
        <v>3</v>
      </c>
    </row>
    <row r="106" spans="1:4" s="17" customFormat="1" ht="15.75" thickBot="1">
      <c r="A106" s="37" t="s">
        <v>114</v>
      </c>
      <c r="B106" s="25">
        <v>60654</v>
      </c>
      <c r="C106" s="24" t="s">
        <v>30</v>
      </c>
      <c r="D106" s="25">
        <v>22056</v>
      </c>
    </row>
    <row r="107" spans="1:4" s="17" customFormat="1" ht="15.75" thickBot="1">
      <c r="A107" s="37" t="s">
        <v>58</v>
      </c>
      <c r="B107" s="25">
        <v>66520.92</v>
      </c>
      <c r="C107" s="24" t="s">
        <v>30</v>
      </c>
      <c r="D107" s="25">
        <v>22056</v>
      </c>
    </row>
    <row r="108" spans="1:4" s="17" customFormat="1" ht="15.75" thickBot="1">
      <c r="A108" s="37" t="s">
        <v>76</v>
      </c>
      <c r="B108" s="25">
        <v>374.95</v>
      </c>
      <c r="C108" s="24" t="s">
        <v>30</v>
      </c>
      <c r="D108" s="25">
        <v>22056</v>
      </c>
    </row>
    <row r="109" spans="1:4" s="17" customFormat="1" ht="15.75" thickBot="1">
      <c r="A109" s="37" t="s">
        <v>57</v>
      </c>
      <c r="B109" s="25">
        <v>374.95</v>
      </c>
      <c r="C109" s="24" t="s">
        <v>30</v>
      </c>
      <c r="D109" s="25">
        <v>22056</v>
      </c>
    </row>
    <row r="110" spans="1:4" s="17" customFormat="1" ht="15.75" thickBot="1">
      <c r="A110" s="37" t="s">
        <v>77</v>
      </c>
      <c r="B110" s="25">
        <v>342.04</v>
      </c>
      <c r="C110" s="24" t="s">
        <v>35</v>
      </c>
      <c r="D110" s="25">
        <v>1</v>
      </c>
    </row>
    <row r="111" spans="1:4" s="17" customFormat="1" ht="15.75" thickBot="1">
      <c r="A111" s="37" t="s">
        <v>64</v>
      </c>
      <c r="B111" s="25">
        <v>5649</v>
      </c>
      <c r="C111" s="24" t="s">
        <v>65</v>
      </c>
      <c r="D111" s="25">
        <v>525</v>
      </c>
    </row>
    <row r="112" spans="1:4" s="17" customFormat="1" ht="15.75" thickBot="1">
      <c r="A112" s="37" t="s">
        <v>73</v>
      </c>
      <c r="B112" s="25">
        <v>1329.1</v>
      </c>
      <c r="C112" s="24" t="s">
        <v>72</v>
      </c>
      <c r="D112" s="25">
        <v>1</v>
      </c>
    </row>
    <row r="113" spans="1:5">
      <c r="A113" s="36" t="s">
        <v>23</v>
      </c>
      <c r="B113" s="18">
        <f>B114</f>
        <v>4500</v>
      </c>
      <c r="C113" s="13"/>
      <c r="D113" s="11"/>
    </row>
    <row r="114" spans="1:5" ht="45">
      <c r="A114" s="38" t="s">
        <v>4</v>
      </c>
      <c r="B114" s="20">
        <f>D114*12*5</f>
        <v>4500</v>
      </c>
      <c r="C114" s="13" t="s">
        <v>3</v>
      </c>
      <c r="D114" s="13">
        <v>75</v>
      </c>
    </row>
    <row r="115" spans="1:5">
      <c r="A115" s="36" t="s">
        <v>59</v>
      </c>
      <c r="B115" s="21">
        <f>B13+B16+B19+B20+B27+B61+B85+B89+B90+B93+B1028+B94+B83+B82</f>
        <v>746943.69000000006</v>
      </c>
      <c r="C115" s="16" t="s">
        <v>24</v>
      </c>
      <c r="D115" s="11"/>
    </row>
    <row r="116" spans="1:5">
      <c r="A116" s="36" t="s">
        <v>60</v>
      </c>
      <c r="B116" s="18">
        <f>B115*1.2+B113</f>
        <v>900832.42800000007</v>
      </c>
      <c r="C116" s="16" t="s">
        <v>24</v>
      </c>
      <c r="D116" s="11"/>
    </row>
    <row r="117" spans="1:5">
      <c r="A117" s="36" t="s">
        <v>61</v>
      </c>
      <c r="B117" s="18">
        <f>B6+B9-B116+B4</f>
        <v>2023577.0498000009</v>
      </c>
      <c r="C117" s="16" t="s">
        <v>24</v>
      </c>
      <c r="D117" s="11"/>
      <c r="E117" s="30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красноярская 37</vt:lpstr>
      <vt:lpstr>'красноярская 37'!Область_печати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2019-01-30T01:27:19Z</cp:lastPrinted>
  <dcterms:created xsi:type="dcterms:W3CDTF">2016-03-18T02:51:51Z</dcterms:created>
  <dcterms:modified xsi:type="dcterms:W3CDTF">2022-02-16T07:14:52Z</dcterms:modified>
</cp:coreProperties>
</file>