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Украинский бульвар, д. 12" sheetId="1" r:id="rId1"/>
  </sheets>
  <definedNames>
    <definedName name="_xlnm.Print_Area" localSheetId="0">'Украинский бульвар, д. 12'!$A$1:$D$92</definedName>
  </definedNames>
  <calcPr calcId="145621"/>
</workbook>
</file>

<file path=xl/calcChain.xml><?xml version="1.0" encoding="utf-8"?>
<calcChain xmlns="http://schemas.openxmlformats.org/spreadsheetml/2006/main">
  <c r="B79" i="1" l="1"/>
  <c r="B18" i="1"/>
  <c r="B20" i="1"/>
  <c r="B46" i="1"/>
  <c r="B27" i="1"/>
  <c r="B7" i="1" l="1"/>
  <c r="B68" i="1" l="1"/>
  <c r="B71" i="1"/>
  <c r="B74" i="1"/>
  <c r="B66" i="1"/>
  <c r="B9" i="1" l="1"/>
  <c r="B8" i="1" l="1"/>
  <c r="B12" i="1"/>
  <c r="B89" i="1" s="1"/>
  <c r="B15" i="1"/>
  <c r="B10" i="1" l="1"/>
  <c r="B88" i="1"/>
  <c r="B87" i="1" s="1"/>
  <c r="B90" i="1" l="1"/>
  <c r="B91" i="1" l="1"/>
  <c r="B92" i="1" s="1"/>
</calcChain>
</file>

<file path=xl/sharedStrings.xml><?xml version="1.0" encoding="utf-8"?>
<sst xmlns="http://schemas.openxmlformats.org/spreadsheetml/2006/main" count="176" uniqueCount="106">
  <si>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</si>
  <si>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</si>
  <si>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</si>
  <si>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</si>
  <si>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</si>
  <si>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</si>
  <si>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</si>
  <si>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</si>
  <si>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</si>
  <si>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</si>
  <si>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</si>
  <si>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</si>
  <si>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</si>
  <si>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</si>
  <si>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</si>
  <si>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</si>
  <si>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</si>
  <si>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</si>
  <si>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</si>
  <si>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</si>
  <si>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</si>
  <si>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</si>
  <si>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</si>
  <si>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</si>
  <si>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</si>
  <si>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</si>
  <si>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</si>
  <si>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</si>
  <si>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Устранение свищей хомутами</t>
  </si>
  <si>
    <t>Закрытие и открытие стояков</t>
  </si>
  <si>
    <t>1 стояк</t>
  </si>
  <si>
    <t>Адрес: Украинский бульвар, д. 12</t>
  </si>
  <si>
    <t>Выезд а/машины по заявке</t>
  </si>
  <si>
    <t>выезд</t>
  </si>
  <si>
    <t>Доходы по дому:</t>
  </si>
  <si>
    <t>Расходы по снятию показаний с ИПУ по электроэнергии</t>
  </si>
  <si>
    <t>Дезинсекция "ЗКДС"</t>
  </si>
  <si>
    <t>Замена электрической лампы накаливания</t>
  </si>
  <si>
    <t>шт.</t>
  </si>
  <si>
    <t>Навеска замка (крабовый)</t>
  </si>
  <si>
    <t>Очистка канализационной сети</t>
  </si>
  <si>
    <t>Смена вентиля до 20 мм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</si>
  <si>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</si>
  <si>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</si>
  <si>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</si>
  <si>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</si>
  <si>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</si>
  <si>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</si>
  <si>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</si>
  <si>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</si>
  <si>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</si>
  <si>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</si>
  <si>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</si>
  <si>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</si>
  <si>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</si>
  <si>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</si>
  <si>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</si>
  <si>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</si>
  <si>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</si>
  <si>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</si>
  <si>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</si>
  <si>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</si>
  <si>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</si>
  <si>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</si>
  <si>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</si>
  <si>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</si>
  <si>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</si>
  <si>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</si>
  <si>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</si>
  <si>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</si>
  <si>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</si>
  <si>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Замена сборок д.20 с устр-м сбросника на водогаз-х трубах с прим.свар.</t>
  </si>
  <si>
    <t>Замена труб стояка ХВС Укр.12</t>
  </si>
  <si>
    <t>Отключение отопления</t>
  </si>
  <si>
    <t>Очистка труб ХВС, ГВС</t>
  </si>
  <si>
    <t>Ремонт труб ГВС</t>
  </si>
  <si>
    <t>Ремонт труб КНС</t>
  </si>
  <si>
    <t>Смена резьб (для всех диаметров) с применением газосварочных работ</t>
  </si>
  <si>
    <t>Смена труб ХВС и ГВС д.20</t>
  </si>
  <si>
    <t>Смена труб из водогазопроводных труб д.20 с производством сварочных ра</t>
  </si>
  <si>
    <t>Смена труб из водогазопроводных труб д.32 с производством сварочных ра</t>
  </si>
  <si>
    <t>Смена труб канализации д.100</t>
  </si>
  <si>
    <t>смена труб ХВС и ГВС д.20 ПП</t>
  </si>
  <si>
    <t>Демонтаж элементов детской площадки</t>
  </si>
  <si>
    <t>Завоз песка на песочницы детских площадок</t>
  </si>
  <si>
    <t>м3</t>
  </si>
  <si>
    <t>Завоз плодородной земли (чернозем) позаявочно</t>
  </si>
  <si>
    <t>кг</t>
  </si>
  <si>
    <t>Замена электропатрона с материалами при открытой арматуре</t>
  </si>
  <si>
    <t>Замена электропроводки</t>
  </si>
  <si>
    <t>Изготовление и установка доски объявления  (из ДВП)</t>
  </si>
  <si>
    <t>Исполнение заявок не связаных с ремонтом</t>
  </si>
  <si>
    <t>Масляная окраска с последующей теплоизоляцией (пенофол) теплового узла</t>
  </si>
  <si>
    <t>узел</t>
  </si>
  <si>
    <t>Маслянная окраска поверхностей метеллических изделий (труб и т.д)</t>
  </si>
  <si>
    <t>Освещение теплового узла</t>
  </si>
  <si>
    <t>Осмотр подвала</t>
  </si>
  <si>
    <t>1 дом</t>
  </si>
  <si>
    <t>Покраска, изоляция труб отопления (Укр12)</t>
  </si>
  <si>
    <t>Проведение профилактических работ шкафов учета электропотребления</t>
  </si>
  <si>
    <t>Прокладка электрокабеля АВВГ 2*2,5 мм2</t>
  </si>
  <si>
    <t>Установка светильников с датчиком на движение</t>
  </si>
  <si>
    <t>шт</t>
  </si>
  <si>
    <t>Устройство перегородок из кирпича на вводе труб теплоснабжения</t>
  </si>
  <si>
    <t>Устройство примыканий из оц-ой кровельной стали с выст-им элемен.вентш</t>
  </si>
  <si>
    <t>Утепление вентпродухов изовером и монтажной пеной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</si>
</sst>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43" fontId="4" fillId="0" borderId="2" xfId="3" applyFont="1" applyFill="1" applyBorder="1" applyAlignment="1">
      <alignment horizontal="center" vertical="center" wrapText="1"/>
    </xf>
    <xf numFmtId="164" fontId="0" fillId="0" borderId="2" xfId="0" applyNumberFormat="1" applyFill="1" applyBorder="1"/>
    <xf numFmtId="49" fontId="0" fillId="0" borderId="2" xfId="0" applyNumberFormat="1" applyFill="1" applyBorder="1"/>
    <xf numFmtId="0" fontId="0" fillId="0" borderId="0" xfId="0"/>
    <xf numFmtId="49" fontId="0" fillId="0" borderId="11" xfId="0" applyNumberFormat="1" applyFill="1" applyBorder="1"/>
    <xf numFmtId="164" fontId="0" fillId="0" borderId="11" xfId="0" applyNumberFormat="1" applyFill="1" applyBorder="1"/>
    <xf numFmtId="4" fontId="6" fillId="0" borderId="2" xfId="3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3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3" fontId="2" fillId="0" borderId="12" xfId="3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92"/>
  <sheetViews>
    <sheetView tabSelected="1" workbookViewId="0">
      <pane ySplit="3" topLeftCell="A85" activePane="bottomLeft" state="frozen"/>
      <selection pane="bottomLeft" activeCell="J26" sqref="J26"/>
    </sheetView>
  </sheetViews>
  <sheetFormatPr defaultRowHeight="15" x14ac:dyDescent="0.25"/>
  <cols>
    <col min="1" max="1" width="79.28515625" style="5" customWidth="1"/>
    <col min="2" max="2" width="20.42578125" style="7" customWidth="1"/>
    <col min="3" max="3" width="12.140625" style="3" customWidth="1"/>
    <col min="4" max="4" width="17" style="2" customWidth="1"/>
    <col min="5" max="5" width="0" style="1" hidden="1" customWidth="1"/>
    <col min="6" max="7" width="9.140625" style="1"/>
    <col min="8" max="8" width="11.28515625" style="1" customWidth="1"/>
    <col min="9" max="16384" width="9.140625" style="1"/>
  </cols>
  <sheetData>
    <row r="1" spans="1:4" s="6" customFormat="1" ht="41.25" customHeight="1" x14ac:dyDescent="0.25">
      <c r="A1" s="46" t="s">
        <v>7</v>
      </c>
      <c r="B1" s="46"/>
      <c r="C1" s="46"/>
      <c r="D1" s="46"/>
    </row>
    <row r="2" spans="1:4" s="8" customFormat="1" ht="15.75" x14ac:dyDescent="0.25">
      <c r="A2" s="27" t="s">
        <v>31</v>
      </c>
      <c r="B2" s="48" t="s">
        <v>43</v>
      </c>
      <c r="C2" s="48"/>
      <c r="D2" s="48"/>
    </row>
    <row r="3" spans="1:4" ht="57" x14ac:dyDescent="0.25">
      <c r="A3" s="9" t="s">
        <v>2</v>
      </c>
      <c r="B3" s="10" t="s">
        <v>27</v>
      </c>
      <c r="C3" s="11" t="s">
        <v>0</v>
      </c>
      <c r="D3" s="35" t="s">
        <v>1</v>
      </c>
    </row>
    <row r="4" spans="1:4" x14ac:dyDescent="0.25">
      <c r="A4" s="49" t="s">
        <v>34</v>
      </c>
      <c r="B4" s="49"/>
      <c r="C4" s="49"/>
      <c r="D4" s="49"/>
    </row>
    <row r="5" spans="1:4" x14ac:dyDescent="0.25">
      <c r="A5" s="13" t="s">
        <v>44</v>
      </c>
      <c r="B5" s="30">
        <v>1097563.6599999999</v>
      </c>
      <c r="C5" s="19" t="s">
        <v>42</v>
      </c>
      <c r="D5" s="12"/>
    </row>
    <row r="6" spans="1:4" x14ac:dyDescent="0.25">
      <c r="A6" s="13" t="s">
        <v>45</v>
      </c>
      <c r="B6" s="30">
        <v>1043866.65</v>
      </c>
      <c r="C6" s="19" t="s">
        <v>42</v>
      </c>
      <c r="D6" s="12"/>
    </row>
    <row r="7" spans="1:4" x14ac:dyDescent="0.25">
      <c r="A7" s="13" t="s">
        <v>46</v>
      </c>
      <c r="B7" s="30">
        <f>B6-B5</f>
        <v>-53697.009999999893</v>
      </c>
      <c r="C7" s="19" t="s">
        <v>42</v>
      </c>
      <c r="D7" s="12"/>
    </row>
    <row r="8" spans="1:4" x14ac:dyDescent="0.25">
      <c r="A8" s="14" t="s">
        <v>8</v>
      </c>
      <c r="B8" s="30">
        <f>B9</f>
        <v>13543.68</v>
      </c>
      <c r="C8" s="19" t="s">
        <v>42</v>
      </c>
      <c r="D8" s="12"/>
    </row>
    <row r="9" spans="1:4" x14ac:dyDescent="0.25">
      <c r="A9" s="15" t="s">
        <v>9</v>
      </c>
      <c r="B9" s="31">
        <f>600*12+528.64*12</f>
        <v>13543.68</v>
      </c>
      <c r="C9" s="17" t="s">
        <v>42</v>
      </c>
      <c r="D9" s="12"/>
    </row>
    <row r="10" spans="1:4" x14ac:dyDescent="0.25">
      <c r="A10" s="16" t="s">
        <v>47</v>
      </c>
      <c r="B10" s="32">
        <f>B5+B8-B9</f>
        <v>1097563.6599999999</v>
      </c>
      <c r="C10" s="19" t="s">
        <v>42</v>
      </c>
      <c r="D10" s="18"/>
    </row>
    <row r="11" spans="1:4" x14ac:dyDescent="0.25">
      <c r="A11" s="47" t="s">
        <v>10</v>
      </c>
      <c r="B11" s="47"/>
      <c r="C11" s="47"/>
      <c r="D11" s="47"/>
    </row>
    <row r="12" spans="1:4" ht="15.75" thickBot="1" x14ac:dyDescent="0.3">
      <c r="A12" s="20" t="s">
        <v>11</v>
      </c>
      <c r="B12" s="32">
        <f>B13+B14</f>
        <v>187191.72</v>
      </c>
      <c r="C12" s="19" t="s">
        <v>42</v>
      </c>
      <c r="D12" s="18"/>
    </row>
    <row r="13" spans="1:4" s="38" customFormat="1" ht="15.75" thickBot="1" x14ac:dyDescent="0.3">
      <c r="A13" s="39" t="s">
        <v>69</v>
      </c>
      <c r="B13" s="40">
        <v>91624.2</v>
      </c>
      <c r="C13" s="39" t="s">
        <v>5</v>
      </c>
      <c r="D13" s="40">
        <v>23196</v>
      </c>
    </row>
    <row r="14" spans="1:4" s="38" customFormat="1" ht="15.75" thickBot="1" x14ac:dyDescent="0.3">
      <c r="A14" s="39" t="s">
        <v>70</v>
      </c>
      <c r="B14" s="40">
        <v>95567.52</v>
      </c>
      <c r="C14" s="39" t="s">
        <v>4</v>
      </c>
      <c r="D14" s="40">
        <v>23196</v>
      </c>
    </row>
    <row r="15" spans="1:4" ht="29.25" thickBot="1" x14ac:dyDescent="0.3">
      <c r="A15" s="20" t="s">
        <v>12</v>
      </c>
      <c r="B15" s="32">
        <f>B17+B16</f>
        <v>80730.299999999988</v>
      </c>
      <c r="C15" s="19" t="s">
        <v>42</v>
      </c>
      <c r="D15" s="18"/>
    </row>
    <row r="16" spans="1:4" s="38" customFormat="1" ht="15.75" thickBot="1" x14ac:dyDescent="0.3">
      <c r="A16" s="39" t="s">
        <v>65</v>
      </c>
      <c r="B16" s="40">
        <v>38499.379999999997</v>
      </c>
      <c r="C16" s="39" t="s">
        <v>4</v>
      </c>
      <c r="D16" s="40">
        <v>23192.400000000001</v>
      </c>
    </row>
    <row r="17" spans="1:4" s="38" customFormat="1" ht="15.75" thickBot="1" x14ac:dyDescent="0.3">
      <c r="A17" s="39" t="s">
        <v>66</v>
      </c>
      <c r="B17" s="40">
        <v>42230.92</v>
      </c>
      <c r="C17" s="39" t="s">
        <v>4</v>
      </c>
      <c r="D17" s="40">
        <v>22226.799999999999</v>
      </c>
    </row>
    <row r="18" spans="1:4" ht="15.75" thickBot="1" x14ac:dyDescent="0.3">
      <c r="A18" s="20" t="s">
        <v>13</v>
      </c>
      <c r="B18" s="32">
        <f>B19</f>
        <v>10411.870000000001</v>
      </c>
      <c r="C18" s="19" t="s">
        <v>42</v>
      </c>
      <c r="D18" s="23"/>
    </row>
    <row r="19" spans="1:4" s="38" customFormat="1" ht="15.75" thickBot="1" x14ac:dyDescent="0.3">
      <c r="A19" s="39" t="s">
        <v>52</v>
      </c>
      <c r="B19" s="40">
        <v>10411.870000000001</v>
      </c>
      <c r="C19" s="39" t="s">
        <v>14</v>
      </c>
      <c r="D19" s="40">
        <v>161</v>
      </c>
    </row>
    <row r="20" spans="1:4" ht="29.25" thickBot="1" x14ac:dyDescent="0.3">
      <c r="A20" s="20" t="s">
        <v>15</v>
      </c>
      <c r="B20" s="32">
        <f>SUM(B21:B26)</f>
        <v>26211.48</v>
      </c>
      <c r="C20" s="19" t="s">
        <v>42</v>
      </c>
      <c r="D20" s="18"/>
    </row>
    <row r="21" spans="1:4" s="38" customFormat="1" ht="15.75" thickBot="1" x14ac:dyDescent="0.3">
      <c r="A21" s="39" t="s">
        <v>53</v>
      </c>
      <c r="B21" s="40">
        <v>2319.6</v>
      </c>
      <c r="C21" s="39" t="s">
        <v>4</v>
      </c>
      <c r="D21" s="40">
        <v>23196</v>
      </c>
    </row>
    <row r="22" spans="1:4" s="38" customFormat="1" ht="15.75" thickBot="1" x14ac:dyDescent="0.3">
      <c r="A22" s="39" t="s">
        <v>54</v>
      </c>
      <c r="B22" s="40">
        <v>2087.64</v>
      </c>
      <c r="C22" s="39" t="s">
        <v>4</v>
      </c>
      <c r="D22" s="40">
        <v>23196</v>
      </c>
    </row>
    <row r="23" spans="1:4" s="38" customFormat="1" ht="15.75" thickBot="1" x14ac:dyDescent="0.3">
      <c r="A23" s="39" t="s">
        <v>55</v>
      </c>
      <c r="B23" s="40">
        <v>2087.64</v>
      </c>
      <c r="C23" s="39" t="s">
        <v>4</v>
      </c>
      <c r="D23" s="40">
        <v>23196</v>
      </c>
    </row>
    <row r="24" spans="1:4" s="38" customFormat="1" ht="15.75" thickBot="1" x14ac:dyDescent="0.3">
      <c r="A24" s="39" t="s">
        <v>56</v>
      </c>
      <c r="B24" s="40">
        <v>2087.64</v>
      </c>
      <c r="C24" s="39" t="s">
        <v>4</v>
      </c>
      <c r="D24" s="40">
        <v>23196</v>
      </c>
    </row>
    <row r="25" spans="1:4" s="38" customFormat="1" ht="15.75" thickBot="1" x14ac:dyDescent="0.3">
      <c r="A25" s="39" t="s">
        <v>57</v>
      </c>
      <c r="B25" s="40">
        <v>8814.48</v>
      </c>
      <c r="C25" s="39" t="s">
        <v>4</v>
      </c>
      <c r="D25" s="40">
        <v>23196</v>
      </c>
    </row>
    <row r="26" spans="1:4" s="38" customFormat="1" ht="15.75" thickBot="1" x14ac:dyDescent="0.3">
      <c r="A26" s="39" t="s">
        <v>58</v>
      </c>
      <c r="B26" s="40">
        <v>8814.48</v>
      </c>
      <c r="C26" s="39" t="s">
        <v>4</v>
      </c>
      <c r="D26" s="40">
        <v>23196</v>
      </c>
    </row>
    <row r="27" spans="1:4" ht="29.25" thickBot="1" x14ac:dyDescent="0.3">
      <c r="A27" s="20" t="s">
        <v>16</v>
      </c>
      <c r="B27" s="41">
        <f>SUM(B28:B45)</f>
        <v>84709.35</v>
      </c>
      <c r="C27" s="19" t="s">
        <v>42</v>
      </c>
      <c r="D27" s="24"/>
    </row>
    <row r="28" spans="1:4" s="38" customFormat="1" ht="15.75" thickBot="1" x14ac:dyDescent="0.3">
      <c r="A28" s="39" t="s">
        <v>37</v>
      </c>
      <c r="B28" s="40">
        <v>317.60000000000002</v>
      </c>
      <c r="C28" s="39" t="s">
        <v>38</v>
      </c>
      <c r="D28" s="40">
        <v>4</v>
      </c>
    </row>
    <row r="29" spans="1:4" s="38" customFormat="1" ht="15.75" thickBot="1" x14ac:dyDescent="0.3">
      <c r="A29" s="39" t="s">
        <v>88</v>
      </c>
      <c r="B29" s="40">
        <v>230.61</v>
      </c>
      <c r="C29" s="39" t="s">
        <v>38</v>
      </c>
      <c r="D29" s="40">
        <v>1</v>
      </c>
    </row>
    <row r="30" spans="1:4" s="38" customFormat="1" ht="15.75" thickBot="1" x14ac:dyDescent="0.3">
      <c r="A30" s="39" t="s">
        <v>89</v>
      </c>
      <c r="B30" s="40">
        <v>469.7</v>
      </c>
      <c r="C30" s="39" t="s">
        <v>5</v>
      </c>
      <c r="D30" s="40">
        <v>2</v>
      </c>
    </row>
    <row r="31" spans="1:4" s="38" customFormat="1" ht="15.75" thickBot="1" x14ac:dyDescent="0.3">
      <c r="A31" s="39" t="s">
        <v>90</v>
      </c>
      <c r="B31" s="40">
        <v>1044.42</v>
      </c>
      <c r="C31" s="39" t="s">
        <v>38</v>
      </c>
      <c r="D31" s="40">
        <v>1</v>
      </c>
    </row>
    <row r="32" spans="1:4" s="38" customFormat="1" ht="15.75" thickBot="1" x14ac:dyDescent="0.3">
      <c r="A32" s="39" t="s">
        <v>91</v>
      </c>
      <c r="B32" s="40">
        <v>929.44</v>
      </c>
      <c r="C32" s="39" t="s">
        <v>38</v>
      </c>
      <c r="D32" s="40">
        <v>4</v>
      </c>
    </row>
    <row r="33" spans="1:5" s="38" customFormat="1" ht="15.75" thickBot="1" x14ac:dyDescent="0.3">
      <c r="A33" s="39" t="s">
        <v>92</v>
      </c>
      <c r="B33" s="40">
        <v>12295.08</v>
      </c>
      <c r="C33" s="39" t="s">
        <v>93</v>
      </c>
      <c r="D33" s="40">
        <v>1</v>
      </c>
    </row>
    <row r="34" spans="1:5" s="38" customFormat="1" ht="15.75" thickBot="1" x14ac:dyDescent="0.3">
      <c r="A34" s="39" t="s">
        <v>94</v>
      </c>
      <c r="B34" s="40">
        <v>580.11</v>
      </c>
      <c r="C34" s="39" t="s">
        <v>4</v>
      </c>
      <c r="D34" s="40">
        <v>3</v>
      </c>
    </row>
    <row r="35" spans="1:5" s="38" customFormat="1" ht="15.75" thickBot="1" x14ac:dyDescent="0.3">
      <c r="A35" s="39" t="s">
        <v>39</v>
      </c>
      <c r="B35" s="40">
        <v>1000.14</v>
      </c>
      <c r="C35" s="39" t="s">
        <v>38</v>
      </c>
      <c r="D35" s="40">
        <v>3</v>
      </c>
    </row>
    <row r="36" spans="1:5" s="38" customFormat="1" ht="15.75" thickBot="1" x14ac:dyDescent="0.3">
      <c r="A36" s="39" t="s">
        <v>95</v>
      </c>
      <c r="B36" s="40">
        <v>1901.02</v>
      </c>
      <c r="C36" s="39" t="s">
        <v>93</v>
      </c>
      <c r="D36" s="40">
        <v>1</v>
      </c>
    </row>
    <row r="37" spans="1:5" s="38" customFormat="1" ht="15.75" thickBot="1" x14ac:dyDescent="0.3">
      <c r="A37" s="39" t="s">
        <v>96</v>
      </c>
      <c r="B37" s="40">
        <v>1144.29</v>
      </c>
      <c r="C37" s="39" t="s">
        <v>97</v>
      </c>
      <c r="D37" s="40">
        <v>3</v>
      </c>
    </row>
    <row r="38" spans="1:5" s="38" customFormat="1" ht="15.75" thickBot="1" x14ac:dyDescent="0.3">
      <c r="A38" s="39" t="s">
        <v>98</v>
      </c>
      <c r="B38" s="40">
        <v>53076</v>
      </c>
      <c r="C38" s="39" t="s">
        <v>97</v>
      </c>
      <c r="D38" s="40">
        <v>1</v>
      </c>
    </row>
    <row r="39" spans="1:5" s="38" customFormat="1" ht="15.75" thickBot="1" x14ac:dyDescent="0.3">
      <c r="A39" s="39" t="s">
        <v>99</v>
      </c>
      <c r="B39" s="40">
        <v>603.24</v>
      </c>
      <c r="C39" s="39" t="s">
        <v>38</v>
      </c>
      <c r="D39" s="40">
        <v>4</v>
      </c>
    </row>
    <row r="40" spans="1:5" s="38" customFormat="1" ht="15.75" thickBot="1" x14ac:dyDescent="0.3">
      <c r="A40" s="39" t="s">
        <v>100</v>
      </c>
      <c r="B40" s="40">
        <v>218.15</v>
      </c>
      <c r="C40" s="39" t="s">
        <v>5</v>
      </c>
      <c r="D40" s="40">
        <v>1</v>
      </c>
    </row>
    <row r="41" spans="1:5" s="38" customFormat="1" ht="15.75" thickBot="1" x14ac:dyDescent="0.3">
      <c r="A41" s="39" t="s">
        <v>101</v>
      </c>
      <c r="B41" s="40">
        <v>1032.8499999999999</v>
      </c>
      <c r="C41" s="39" t="s">
        <v>102</v>
      </c>
      <c r="D41" s="40">
        <v>1</v>
      </c>
    </row>
    <row r="42" spans="1:5" s="38" customFormat="1" ht="15.75" thickBot="1" x14ac:dyDescent="0.3">
      <c r="A42" s="39" t="s">
        <v>28</v>
      </c>
      <c r="B42" s="40">
        <v>171.34</v>
      </c>
      <c r="C42" s="39" t="s">
        <v>38</v>
      </c>
      <c r="D42" s="40">
        <v>1</v>
      </c>
    </row>
    <row r="43" spans="1:5" s="38" customFormat="1" ht="15.75" thickBot="1" x14ac:dyDescent="0.3">
      <c r="A43" s="39" t="s">
        <v>103</v>
      </c>
      <c r="B43" s="40">
        <v>3582.37</v>
      </c>
      <c r="C43" s="39" t="s">
        <v>38</v>
      </c>
      <c r="D43" s="40">
        <v>1</v>
      </c>
    </row>
    <row r="44" spans="1:5" s="38" customFormat="1" ht="15.75" thickBot="1" x14ac:dyDescent="0.3">
      <c r="A44" s="39" t="s">
        <v>104</v>
      </c>
      <c r="B44" s="40">
        <v>2863.89</v>
      </c>
      <c r="C44" s="39" t="s">
        <v>4</v>
      </c>
      <c r="D44" s="40">
        <v>6.8</v>
      </c>
    </row>
    <row r="45" spans="1:5" s="38" customFormat="1" ht="15.75" thickBot="1" x14ac:dyDescent="0.3">
      <c r="A45" s="39" t="s">
        <v>105</v>
      </c>
      <c r="B45" s="40">
        <v>3249.1</v>
      </c>
      <c r="C45" s="39" t="s">
        <v>38</v>
      </c>
      <c r="D45" s="40">
        <v>10</v>
      </c>
    </row>
    <row r="46" spans="1:5" ht="43.5" thickBot="1" x14ac:dyDescent="0.3">
      <c r="A46" s="20" t="s">
        <v>17</v>
      </c>
      <c r="B46" s="32">
        <f>SUM(B47:B62)</f>
        <v>98873.87000000001</v>
      </c>
      <c r="C46" s="19" t="s">
        <v>42</v>
      </c>
      <c r="D46" s="18"/>
      <c r="E46" s="4" t="s">
        <v>3</v>
      </c>
    </row>
    <row r="47" spans="1:5" s="38" customFormat="1" ht="15.75" thickBot="1" x14ac:dyDescent="0.3">
      <c r="A47" s="39" t="s">
        <v>32</v>
      </c>
      <c r="B47" s="40">
        <v>10208.700000000001</v>
      </c>
      <c r="C47" s="39" t="s">
        <v>33</v>
      </c>
      <c r="D47" s="40">
        <v>18</v>
      </c>
    </row>
    <row r="48" spans="1:5" s="38" customFormat="1" ht="15.75" thickBot="1" x14ac:dyDescent="0.3">
      <c r="A48" s="39" t="s">
        <v>29</v>
      </c>
      <c r="B48" s="40">
        <v>1618.72</v>
      </c>
      <c r="C48" s="39" t="s">
        <v>30</v>
      </c>
      <c r="D48" s="40">
        <v>2</v>
      </c>
    </row>
    <row r="49" spans="1:4" s="38" customFormat="1" ht="15.75" thickBot="1" x14ac:dyDescent="0.3">
      <c r="A49" s="39" t="s">
        <v>71</v>
      </c>
      <c r="B49" s="40">
        <v>950.38</v>
      </c>
      <c r="C49" s="39" t="s">
        <v>38</v>
      </c>
      <c r="D49" s="40">
        <v>1</v>
      </c>
    </row>
    <row r="50" spans="1:4" s="38" customFormat="1" ht="15.75" thickBot="1" x14ac:dyDescent="0.3">
      <c r="A50" s="39" t="s">
        <v>72</v>
      </c>
      <c r="B50" s="40">
        <v>57954</v>
      </c>
      <c r="C50" s="39" t="s">
        <v>30</v>
      </c>
      <c r="D50" s="40">
        <v>1</v>
      </c>
    </row>
    <row r="51" spans="1:4" s="38" customFormat="1" ht="15.75" thickBot="1" x14ac:dyDescent="0.3">
      <c r="A51" s="39" t="s">
        <v>73</v>
      </c>
      <c r="B51" s="40">
        <v>1117.43</v>
      </c>
      <c r="C51" s="39" t="s">
        <v>38</v>
      </c>
      <c r="D51" s="40">
        <v>1</v>
      </c>
    </row>
    <row r="52" spans="1:4" s="38" customFormat="1" ht="15.75" thickBot="1" x14ac:dyDescent="0.3">
      <c r="A52" s="39" t="s">
        <v>40</v>
      </c>
      <c r="B52" s="40">
        <v>7107.36</v>
      </c>
      <c r="C52" s="39" t="s">
        <v>5</v>
      </c>
      <c r="D52" s="40">
        <v>51</v>
      </c>
    </row>
    <row r="53" spans="1:4" s="38" customFormat="1" ht="15.75" thickBot="1" x14ac:dyDescent="0.3">
      <c r="A53" s="39" t="s">
        <v>74</v>
      </c>
      <c r="B53" s="40">
        <v>12.07</v>
      </c>
      <c r="C53" s="39" t="s">
        <v>5</v>
      </c>
      <c r="D53" s="40">
        <v>0.1</v>
      </c>
    </row>
    <row r="54" spans="1:4" s="38" customFormat="1" ht="15.75" thickBot="1" x14ac:dyDescent="0.3">
      <c r="A54" s="39" t="s">
        <v>75</v>
      </c>
      <c r="B54" s="40">
        <v>8.1</v>
      </c>
      <c r="C54" s="39" t="s">
        <v>5</v>
      </c>
      <c r="D54" s="40">
        <v>0.01</v>
      </c>
    </row>
    <row r="55" spans="1:4" s="38" customFormat="1" ht="15.75" thickBot="1" x14ac:dyDescent="0.3">
      <c r="A55" s="39" t="s">
        <v>76</v>
      </c>
      <c r="B55" s="40">
        <v>205.37</v>
      </c>
      <c r="C55" s="39" t="s">
        <v>38</v>
      </c>
      <c r="D55" s="40">
        <v>1</v>
      </c>
    </row>
    <row r="56" spans="1:4" s="38" customFormat="1" ht="15.75" thickBot="1" x14ac:dyDescent="0.3">
      <c r="A56" s="39" t="s">
        <v>41</v>
      </c>
      <c r="B56" s="40">
        <v>609.99</v>
      </c>
      <c r="C56" s="39" t="s">
        <v>38</v>
      </c>
      <c r="D56" s="40">
        <v>1</v>
      </c>
    </row>
    <row r="57" spans="1:4" s="38" customFormat="1" ht="15.75" thickBot="1" x14ac:dyDescent="0.3">
      <c r="A57" s="39" t="s">
        <v>77</v>
      </c>
      <c r="B57" s="40">
        <v>1292.33</v>
      </c>
      <c r="C57" s="39" t="s">
        <v>38</v>
      </c>
      <c r="D57" s="40">
        <v>1</v>
      </c>
    </row>
    <row r="58" spans="1:4" s="38" customFormat="1" ht="15.75" thickBot="1" x14ac:dyDescent="0.3">
      <c r="A58" s="39" t="s">
        <v>78</v>
      </c>
      <c r="B58" s="40">
        <v>867.5</v>
      </c>
      <c r="C58" s="39" t="s">
        <v>5</v>
      </c>
      <c r="D58" s="40">
        <v>0.5</v>
      </c>
    </row>
    <row r="59" spans="1:4" s="38" customFormat="1" ht="15.75" thickBot="1" x14ac:dyDescent="0.3">
      <c r="A59" s="39" t="s">
        <v>79</v>
      </c>
      <c r="B59" s="40">
        <v>838.42</v>
      </c>
      <c r="C59" s="39" t="s">
        <v>38</v>
      </c>
      <c r="D59" s="40">
        <v>0.9</v>
      </c>
    </row>
    <row r="60" spans="1:4" s="38" customFormat="1" ht="15.75" thickBot="1" x14ac:dyDescent="0.3">
      <c r="A60" s="39" t="s">
        <v>80</v>
      </c>
      <c r="B60" s="40">
        <v>5352</v>
      </c>
      <c r="C60" s="39" t="s">
        <v>5</v>
      </c>
      <c r="D60" s="40">
        <v>8</v>
      </c>
    </row>
    <row r="61" spans="1:4" s="38" customFormat="1" ht="15.75" thickBot="1" x14ac:dyDescent="0.3">
      <c r="A61" s="39" t="s">
        <v>81</v>
      </c>
      <c r="B61" s="40">
        <v>9864</v>
      </c>
      <c r="C61" s="39" t="s">
        <v>5</v>
      </c>
      <c r="D61" s="40">
        <v>9</v>
      </c>
    </row>
    <row r="62" spans="1:4" s="38" customFormat="1" ht="15.75" thickBot="1" x14ac:dyDescent="0.3">
      <c r="A62" s="39" t="s">
        <v>82</v>
      </c>
      <c r="B62" s="40">
        <v>867.5</v>
      </c>
      <c r="C62" s="39" t="s">
        <v>5</v>
      </c>
      <c r="D62" s="40">
        <v>0.5</v>
      </c>
    </row>
    <row r="63" spans="1:4" ht="28.5" x14ac:dyDescent="0.25">
      <c r="A63" s="20" t="s">
        <v>18</v>
      </c>
      <c r="B63" s="32">
        <v>0</v>
      </c>
      <c r="C63" s="19" t="s">
        <v>42</v>
      </c>
      <c r="D63" s="18"/>
    </row>
    <row r="64" spans="1:4" ht="28.5" x14ac:dyDescent="0.25">
      <c r="A64" s="20" t="s">
        <v>19</v>
      </c>
      <c r="B64" s="32">
        <v>0</v>
      </c>
      <c r="C64" s="19" t="s">
        <v>42</v>
      </c>
      <c r="D64" s="18"/>
    </row>
    <row r="65" spans="1:4" x14ac:dyDescent="0.25">
      <c r="A65" s="20" t="s">
        <v>20</v>
      </c>
      <c r="B65" s="32">
        <v>0</v>
      </c>
      <c r="C65" s="19" t="s">
        <v>42</v>
      </c>
      <c r="D65" s="18"/>
    </row>
    <row r="66" spans="1:4" x14ac:dyDescent="0.25">
      <c r="A66" s="20" t="s">
        <v>21</v>
      </c>
      <c r="B66" s="32">
        <f>B67</f>
        <v>0</v>
      </c>
      <c r="C66" s="19" t="s">
        <v>42</v>
      </c>
      <c r="D66" s="18"/>
    </row>
    <row r="67" spans="1:4" s="21" customFormat="1" x14ac:dyDescent="0.25">
      <c r="A67" s="28"/>
      <c r="B67" s="33"/>
      <c r="C67" s="29"/>
      <c r="D67" s="29"/>
    </row>
    <row r="68" spans="1:4" ht="29.25" thickBot="1" x14ac:dyDescent="0.3">
      <c r="A68" s="20" t="s">
        <v>22</v>
      </c>
      <c r="B68" s="32">
        <f>SUM(B69:B70)</f>
        <v>11134.08</v>
      </c>
      <c r="C68" s="19" t="s">
        <v>42</v>
      </c>
      <c r="D68" s="18"/>
    </row>
    <row r="69" spans="1:4" s="38" customFormat="1" ht="15.75" thickBot="1" x14ac:dyDescent="0.3">
      <c r="A69" s="39" t="s">
        <v>63</v>
      </c>
      <c r="B69" s="40">
        <v>5335.08</v>
      </c>
      <c r="C69" s="39" t="s">
        <v>4</v>
      </c>
      <c r="D69" s="40">
        <v>23196</v>
      </c>
    </row>
    <row r="70" spans="1:4" s="38" customFormat="1" ht="15.75" thickBot="1" x14ac:dyDescent="0.3">
      <c r="A70" s="39" t="s">
        <v>64</v>
      </c>
      <c r="B70" s="40">
        <v>5799</v>
      </c>
      <c r="C70" s="39" t="s">
        <v>4</v>
      </c>
      <c r="D70" s="40">
        <v>23196</v>
      </c>
    </row>
    <row r="71" spans="1:4" ht="29.25" thickBot="1" x14ac:dyDescent="0.3">
      <c r="A71" s="20" t="s">
        <v>23</v>
      </c>
      <c r="B71" s="32">
        <f>SUM(B72:B73)</f>
        <v>43144.56</v>
      </c>
      <c r="C71" s="19" t="s">
        <v>42</v>
      </c>
      <c r="D71" s="18"/>
    </row>
    <row r="72" spans="1:4" s="38" customFormat="1" ht="15.75" thickBot="1" x14ac:dyDescent="0.3">
      <c r="A72" s="39" t="s">
        <v>61</v>
      </c>
      <c r="B72" s="40">
        <v>20876.400000000001</v>
      </c>
      <c r="C72" s="39" t="s">
        <v>5</v>
      </c>
      <c r="D72" s="40">
        <v>23196</v>
      </c>
    </row>
    <row r="73" spans="1:4" s="38" customFormat="1" ht="15.75" thickBot="1" x14ac:dyDescent="0.3">
      <c r="A73" s="39" t="s">
        <v>62</v>
      </c>
      <c r="B73" s="40">
        <v>22268.16</v>
      </c>
      <c r="C73" s="39" t="s">
        <v>4</v>
      </c>
      <c r="D73" s="40">
        <v>23196</v>
      </c>
    </row>
    <row r="74" spans="1:4" ht="29.25" thickBot="1" x14ac:dyDescent="0.3">
      <c r="A74" s="20" t="s">
        <v>24</v>
      </c>
      <c r="B74" s="32">
        <f>SUM(B75:B78)</f>
        <v>4801.5</v>
      </c>
      <c r="C74" s="19" t="s">
        <v>42</v>
      </c>
      <c r="D74" s="18"/>
    </row>
    <row r="75" spans="1:4" s="38" customFormat="1" ht="15.75" thickBot="1" x14ac:dyDescent="0.3">
      <c r="A75" s="39" t="s">
        <v>36</v>
      </c>
      <c r="B75" s="40">
        <v>4801.5</v>
      </c>
      <c r="C75" s="39" t="s">
        <v>4</v>
      </c>
      <c r="D75" s="40">
        <v>1650</v>
      </c>
    </row>
    <row r="76" spans="1:4" s="21" customFormat="1" x14ac:dyDescent="0.25">
      <c r="A76" s="28"/>
      <c r="B76" s="33"/>
      <c r="C76" s="29"/>
      <c r="D76" s="29"/>
    </row>
    <row r="77" spans="1:4" s="21" customFormat="1" x14ac:dyDescent="0.25">
      <c r="A77" s="28"/>
      <c r="B77" s="33"/>
      <c r="C77" s="29"/>
      <c r="D77" s="29"/>
    </row>
    <row r="78" spans="1:4" s="21" customFormat="1" x14ac:dyDescent="0.25">
      <c r="A78" s="28"/>
      <c r="B78" s="33"/>
      <c r="C78" s="29"/>
      <c r="D78" s="29"/>
    </row>
    <row r="79" spans="1:4" ht="42.75" x14ac:dyDescent="0.25">
      <c r="A79" s="42" t="s">
        <v>25</v>
      </c>
      <c r="B79" s="43">
        <f>SUM(B80:B86)</f>
        <v>122068.09000000001</v>
      </c>
      <c r="C79" s="44" t="s">
        <v>42</v>
      </c>
      <c r="D79" s="45"/>
    </row>
    <row r="80" spans="1:4" s="38" customFormat="1" x14ac:dyDescent="0.25">
      <c r="A80" s="37" t="s">
        <v>59</v>
      </c>
      <c r="B80" s="36">
        <v>394.33</v>
      </c>
      <c r="C80" s="37" t="s">
        <v>4</v>
      </c>
      <c r="D80" s="36">
        <v>23196</v>
      </c>
    </row>
    <row r="81" spans="1:4" s="38" customFormat="1" x14ac:dyDescent="0.25">
      <c r="A81" s="37" t="s">
        <v>60</v>
      </c>
      <c r="B81" s="36">
        <v>394.33</v>
      </c>
      <c r="C81" s="37" t="s">
        <v>4</v>
      </c>
      <c r="D81" s="36">
        <v>23196</v>
      </c>
    </row>
    <row r="82" spans="1:4" s="38" customFormat="1" x14ac:dyDescent="0.25">
      <c r="A82" s="37" t="s">
        <v>67</v>
      </c>
      <c r="B82" s="36">
        <v>56168.45</v>
      </c>
      <c r="C82" s="37" t="s">
        <v>4</v>
      </c>
      <c r="D82" s="36">
        <v>22925.9</v>
      </c>
    </row>
    <row r="83" spans="1:4" s="38" customFormat="1" ht="15.75" thickBot="1" x14ac:dyDescent="0.3">
      <c r="A83" s="37" t="s">
        <v>68</v>
      </c>
      <c r="B83" s="36">
        <v>57757.69</v>
      </c>
      <c r="C83" s="37" t="s">
        <v>4</v>
      </c>
      <c r="D83" s="36">
        <v>21002.799999999999</v>
      </c>
    </row>
    <row r="84" spans="1:4" s="38" customFormat="1" ht="15.75" thickBot="1" x14ac:dyDescent="0.3">
      <c r="A84" s="39" t="s">
        <v>83</v>
      </c>
      <c r="B84" s="40">
        <v>1057.74</v>
      </c>
      <c r="C84" s="39" t="s">
        <v>38</v>
      </c>
      <c r="D84" s="40">
        <v>1</v>
      </c>
    </row>
    <row r="85" spans="1:4" s="38" customFormat="1" ht="15.75" thickBot="1" x14ac:dyDescent="0.3">
      <c r="A85" s="39" t="s">
        <v>84</v>
      </c>
      <c r="B85" s="40">
        <v>5130.05</v>
      </c>
      <c r="C85" s="39" t="s">
        <v>85</v>
      </c>
      <c r="D85" s="40">
        <v>1.65</v>
      </c>
    </row>
    <row r="86" spans="1:4" s="38" customFormat="1" ht="15.75" thickBot="1" x14ac:dyDescent="0.3">
      <c r="A86" s="39" t="s">
        <v>86</v>
      </c>
      <c r="B86" s="40">
        <v>1165.5</v>
      </c>
      <c r="C86" s="39" t="s">
        <v>87</v>
      </c>
      <c r="D86" s="40">
        <v>150</v>
      </c>
    </row>
    <row r="87" spans="1:4" x14ac:dyDescent="0.25">
      <c r="A87" s="20" t="s">
        <v>26</v>
      </c>
      <c r="B87" s="32">
        <f>B88</f>
        <v>4800</v>
      </c>
      <c r="C87" s="19" t="s">
        <v>42</v>
      </c>
      <c r="D87" s="18"/>
    </row>
    <row r="88" spans="1:4" ht="30" x14ac:dyDescent="0.25">
      <c r="A88" s="25" t="s">
        <v>35</v>
      </c>
      <c r="B88" s="34">
        <f>D88*5*12</f>
        <v>4800</v>
      </c>
      <c r="C88" s="26" t="s">
        <v>6</v>
      </c>
      <c r="D88" s="22">
        <v>80</v>
      </c>
    </row>
    <row r="89" spans="1:4" x14ac:dyDescent="0.25">
      <c r="A89" s="16" t="s">
        <v>48</v>
      </c>
      <c r="B89" s="32">
        <f>B12+B15+B18+B20+B27+B46+B63+B64+B65+B66+B68+B71+B74+B79</f>
        <v>669276.81999999995</v>
      </c>
      <c r="C89" s="19" t="s">
        <v>42</v>
      </c>
      <c r="D89" s="18"/>
    </row>
    <row r="90" spans="1:4" x14ac:dyDescent="0.25">
      <c r="A90" s="16" t="s">
        <v>49</v>
      </c>
      <c r="B90" s="32">
        <f>B89*1.2+B87</f>
        <v>807932.18399999989</v>
      </c>
      <c r="C90" s="19" t="s">
        <v>42</v>
      </c>
      <c r="D90" s="18"/>
    </row>
    <row r="91" spans="1:4" x14ac:dyDescent="0.25">
      <c r="A91" s="16" t="s">
        <v>50</v>
      </c>
      <c r="B91" s="32">
        <f>B5+B8-B90</f>
        <v>303175.15599999996</v>
      </c>
      <c r="C91" s="19" t="s">
        <v>42</v>
      </c>
      <c r="D91" s="18"/>
    </row>
    <row r="92" spans="1:4" ht="28.5" x14ac:dyDescent="0.25">
      <c r="A92" s="20" t="s">
        <v>51</v>
      </c>
      <c r="B92" s="32">
        <f>B91+B7</f>
        <v>249478.14600000007</v>
      </c>
      <c r="C92" s="19" t="s">
        <v>42</v>
      </c>
      <c r="D92" s="18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67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Украинский бульвар, д. 12</vt:lpstr>
      <vt:lpstr>'Украинский бульвар, д. 12'!Область_печати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2021-03-03T02:22:20Z</cp:lastPrinted>
  <dcterms:created xsi:type="dcterms:W3CDTF">2016-03-18T02:51:51Z</dcterms:created>
  <dcterms:modified xsi:type="dcterms:W3CDTF">2021-03-03T02:23:26Z</dcterms:modified>
</cp:coreProperties>
</file>