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Кирова, д. 3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2020'!$A$3:$E$36</definedName>
    <definedName name="_xlnm.Print_Area" localSheetId="0">'Кирова, д. 3'!$A$1:$D$63</definedName>
  </definedNames>
  <calcPr calcId="145621" calcMode="manual"/>
</workbook>
</file>

<file path=xl/calcChain.xml><?xml version="1.0" encoding="utf-8"?>
<calcChain xmlns="http://schemas.openxmlformats.org/spreadsheetml/2006/main">
  <c r="B57" i="1" l="1"/>
  <c r="B50" i="1" s="1"/>
  <c r="B39" i="2" l="1"/>
  <c r="B40" i="1"/>
  <c r="B29" i="1"/>
  <c r="B26" i="1"/>
  <c r="B19" i="1"/>
  <c r="B36" i="2"/>
  <c r="B7" i="1" l="1"/>
  <c r="B21" i="1"/>
  <c r="B10" i="1"/>
  <c r="B8" i="1" s="1"/>
  <c r="B11" i="1" s="1"/>
  <c r="B43" i="1" l="1"/>
  <c r="B46" i="1" l="1"/>
  <c r="B16" i="1"/>
  <c r="B13" i="1"/>
  <c r="B60" i="1" l="1"/>
  <c r="B59" i="1"/>
  <c r="B58" i="1" s="1"/>
  <c r="H60" i="1" l="1"/>
  <c r="B61" i="1"/>
  <c r="B62" i="1" s="1"/>
  <c r="B63" i="1" s="1"/>
</calcChain>
</file>

<file path=xl/sharedStrings.xml><?xml version="1.0" encoding="utf-8"?>
<sst xmlns="http://schemas.openxmlformats.org/spreadsheetml/2006/main" count="192" uniqueCount="84">
  <si>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</si>
  <si>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</si>
  <si>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</si>
  <si>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</si>
  <si>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</si>
  <si>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</si>
  <si>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</si>
  <si>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</si>
  <si>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</si>
  <si>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</si>
  <si>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</si>
  <si>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</si>
  <si>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</si>
  <si>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</si>
  <si>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</si>
  <si>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</si>
  <si>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</si>
  <si>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</si>
  <si>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</si>
  <si>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</si>
  <si>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</si>
  <si>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</si>
  <si>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</si>
  <si>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</si>
  <si>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</si>
  <si>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</si>
  <si>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</si>
  <si>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</si>
  <si>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3</t>
  </si>
  <si>
    <t>Выезд а/машины по заявке</t>
  </si>
  <si>
    <t>выезд</t>
  </si>
  <si>
    <t>Кол-во</t>
  </si>
  <si>
    <t>Ед.изм</t>
  </si>
  <si>
    <t>Наименование работ</t>
  </si>
  <si>
    <t xml:space="preserve">По адресу КИРОВА ул. д.3                                               </t>
  </si>
  <si>
    <t>Доходы по дому:</t>
  </si>
  <si>
    <t>ПАО "Сбербанк России"</t>
  </si>
  <si>
    <t>Расходы по снятию показаний с ИПУ по электроэнергии</t>
  </si>
  <si>
    <t>Cуммa</t>
  </si>
  <si>
    <t>шт.</t>
  </si>
  <si>
    <t>Прочистка вентиляции</t>
  </si>
  <si>
    <t>Смена вентиля до 20 мм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</si>
  <si>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</si>
  <si>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</si>
  <si>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Вывод холодной воды с подвала для хозяйственных нужд</t>
  </si>
  <si>
    <t>Вывоз ТКО 1,2 кв. 2020 г. К=0,6;0,8;0,85;0,9;1</t>
  </si>
  <si>
    <t>Завоз песка на песочницы детских площадок</t>
  </si>
  <si>
    <t>м3</t>
  </si>
  <si>
    <t>Монтаж освещения над под-м с точкой подкл.от тамб-го осв.(прож.с фото-</t>
  </si>
  <si>
    <t>1подъезд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</si>
  <si>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</si>
  <si>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</si>
  <si>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</si>
  <si>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Очистка канализационной сети</t>
  </si>
  <si>
    <t>Санитарная обрезка сухих вершин и веток деревьев с исп-ем автовышки</t>
  </si>
  <si>
    <t>Смена врезки/сборки без сварочных работ</t>
  </si>
  <si>
    <t>Содержание ДРС 1,2 кв. 2020 г.коэф. 0,6</t>
  </si>
  <si>
    <t>Содержание ДРС 3,4 кв. 2020 г.коэф. 0,6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</si>
  <si>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</si>
  <si>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</si>
  <si>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</si>
  <si>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</si>
  <si>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</si>
  <si>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</si>
  <si>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</si>
  <si>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</si>
  <si>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светильников с датчиком на движение</t>
  </si>
  <si>
    <t>шт</t>
  </si>
  <si>
    <t>Утепление вентпродухов изовером и монтажной пеной</t>
  </si>
  <si>
    <t>Хол.вода потр.при содер.общ.имущ. в МКД 1,2 кв.2020г.1-5эт.К=0,6;0,8</t>
  </si>
  <si>
    <t>Хол.вода потр.при содер.общ.имущ. в МКД 3,4 кв.2020г.1-5эт.К=0,6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</si>
  <si>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</si>
  <si>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</si>
  <si>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освещение теплового узла от входа в подвал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</si>
  <si>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</si>
  <si>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</si>
  <si>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</si>
  <si>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</si>
  <si>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</si>
  <si>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</si>
  <si>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</si>
  <si>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</si>
  <si>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</si>
  <si>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Саженцы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</si>
</sst>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43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left" vertical="top" wrapText="1"/>
    </xf>
    <xf numFmtId="0" fontId="31" fillId="33" borderId="11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 applyProtection="1">
      <alignment horizontal="center" vertical="top" wrapText="1"/>
    </xf>
    <xf numFmtId="2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center" vertical="center" wrapText="1"/>
    </xf>
    <xf numFmtId="4" fontId="31" fillId="33" borderId="11" xfId="0" applyNumberFormat="1" applyFont="1" applyFill="1" applyBorder="1" applyAlignment="1" applyProtection="1">
      <alignment horizontal="center" vertical="center" wrapText="1"/>
    </xf>
    <xf numFmtId="2" fontId="31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164" fontId="0" fillId="0" borderId="0" xfId="0" applyNumberFormat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 applyProtection="1">
      <alignment horizontal="center" vertical="top" wrapText="1"/>
    </xf>
    <xf numFmtId="0" fontId="31" fillId="33" borderId="13" xfId="0" applyNumberFormat="1" applyFont="1" applyFill="1" applyBorder="1" applyAlignment="1" applyProtection="1">
      <alignment horizontal="center" vertical="top" wrapText="1"/>
    </xf>
    <xf numFmtId="0" fontId="30" fillId="33" borderId="0" xfId="0" applyNumberFormat="1" applyFont="1" applyFill="1" applyBorder="1" applyAlignment="1" applyProtection="1">
      <alignment horizontal="center" vertical="top" wrapText="1"/>
    </xf>
    <xf numFmtId="0" fontId="31" fillId="33" borderId="14" xfId="0" applyNumberFormat="1" applyFont="1" applyFill="1" applyBorder="1" applyAlignment="1" applyProtection="1">
      <alignment horizontal="left" vertical="center" wrapText="1"/>
    </xf>
    <xf numFmtId="0" fontId="31" fillId="33" borderId="13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center" vertical="center" wrapText="1"/>
    </xf>
    <xf numFmtId="0" fontId="31" fillId="33" borderId="14" xfId="0" applyNumberFormat="1" applyFont="1" applyFill="1" applyBorder="1" applyAlignment="1" applyProtection="1">
      <alignment horizontal="center" vertical="center" wrapText="1"/>
    </xf>
    <xf numFmtId="0" fontId="31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3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75.28515625" style="5" customWidth="1"/>
    <col min="2" max="2" width="19" style="7" customWidth="1"/>
    <col min="3" max="3" width="12.140625" style="3" customWidth="1"/>
    <col min="4" max="4" width="15.855468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0.5" customHeight="1" x14ac:dyDescent="0.25">
      <c r="A1" s="55" t="s">
        <v>7</v>
      </c>
      <c r="B1" s="55"/>
      <c r="C1" s="55"/>
      <c r="D1" s="55"/>
    </row>
    <row r="2" spans="1:4" s="8" customFormat="1" ht="15.75" x14ac:dyDescent="0.25">
      <c r="A2" s="28" t="s">
        <v>28</v>
      </c>
      <c r="B2" s="57" t="s">
        <v>74</v>
      </c>
      <c r="C2" s="57"/>
      <c r="D2" s="57"/>
    </row>
    <row r="3" spans="1:4" ht="57" x14ac:dyDescent="0.25">
      <c r="A3" s="9" t="s">
        <v>2</v>
      </c>
      <c r="B3" s="10" t="s">
        <v>27</v>
      </c>
      <c r="C3" s="11" t="s">
        <v>0</v>
      </c>
      <c r="D3" s="27" t="s">
        <v>1</v>
      </c>
    </row>
    <row r="4" spans="1:4" x14ac:dyDescent="0.25">
      <c r="A4" s="58" t="s">
        <v>35</v>
      </c>
      <c r="B4" s="58"/>
      <c r="C4" s="58"/>
      <c r="D4" s="58"/>
    </row>
    <row r="5" spans="1:4" x14ac:dyDescent="0.25">
      <c r="A5" s="13" t="s">
        <v>75</v>
      </c>
      <c r="B5" s="31">
        <v>316653.27</v>
      </c>
      <c r="C5" s="46" t="s">
        <v>42</v>
      </c>
      <c r="D5" s="12"/>
    </row>
    <row r="6" spans="1:4" x14ac:dyDescent="0.25">
      <c r="A6" s="13" t="s">
        <v>76</v>
      </c>
      <c r="B6" s="31">
        <v>253678.15</v>
      </c>
      <c r="C6" s="46" t="s">
        <v>42</v>
      </c>
      <c r="D6" s="12"/>
    </row>
    <row r="7" spans="1:4" x14ac:dyDescent="0.25">
      <c r="A7" s="13" t="s">
        <v>77</v>
      </c>
      <c r="B7" s="31">
        <f>B6-B5</f>
        <v>-62975.120000000024</v>
      </c>
      <c r="C7" s="46" t="s">
        <v>42</v>
      </c>
      <c r="D7" s="12"/>
    </row>
    <row r="8" spans="1:4" x14ac:dyDescent="0.25">
      <c r="A8" s="14" t="s">
        <v>8</v>
      </c>
      <c r="B8" s="31">
        <f>B10+B9</f>
        <v>47894.080000000002</v>
      </c>
      <c r="C8" s="46" t="s">
        <v>42</v>
      </c>
      <c r="D8" s="12"/>
    </row>
    <row r="9" spans="1:4" x14ac:dyDescent="0.25">
      <c r="A9" s="15" t="s">
        <v>36</v>
      </c>
      <c r="B9" s="32">
        <v>43136.32</v>
      </c>
      <c r="C9" s="18" t="s">
        <v>42</v>
      </c>
      <c r="D9" s="16"/>
    </row>
    <row r="10" spans="1:4" x14ac:dyDescent="0.25">
      <c r="A10" s="15" t="s">
        <v>9</v>
      </c>
      <c r="B10" s="32">
        <f>396.48*12</f>
        <v>4757.76</v>
      </c>
      <c r="C10" s="18" t="s">
        <v>42</v>
      </c>
      <c r="D10" s="12"/>
    </row>
    <row r="11" spans="1:4" x14ac:dyDescent="0.25">
      <c r="A11" s="17" t="s">
        <v>78</v>
      </c>
      <c r="B11" s="33">
        <f>B5+B8-B10</f>
        <v>359789.59</v>
      </c>
      <c r="C11" s="46" t="s">
        <v>42</v>
      </c>
      <c r="D11" s="19"/>
    </row>
    <row r="12" spans="1:4" x14ac:dyDescent="0.25">
      <c r="A12" s="56" t="s">
        <v>10</v>
      </c>
      <c r="B12" s="56"/>
      <c r="C12" s="56"/>
      <c r="D12" s="56"/>
    </row>
    <row r="13" spans="1:4" ht="15.75" thickBot="1" x14ac:dyDescent="0.3">
      <c r="A13" s="20" t="s">
        <v>11</v>
      </c>
      <c r="B13" s="33">
        <f>B14+B15</f>
        <v>63236.520000000004</v>
      </c>
      <c r="C13" s="46" t="s">
        <v>42</v>
      </c>
      <c r="D13" s="19"/>
    </row>
    <row r="14" spans="1:4" s="36" customFormat="1" ht="15.75" thickBot="1" x14ac:dyDescent="0.3">
      <c r="A14" s="48" t="s">
        <v>64</v>
      </c>
      <c r="B14" s="49">
        <v>30952.2</v>
      </c>
      <c r="C14" s="48" t="s">
        <v>5</v>
      </c>
      <c r="D14" s="49">
        <v>7836</v>
      </c>
    </row>
    <row r="15" spans="1:4" s="36" customFormat="1" ht="15.75" thickBot="1" x14ac:dyDescent="0.3">
      <c r="A15" s="48" t="s">
        <v>65</v>
      </c>
      <c r="B15" s="49">
        <v>32284.32</v>
      </c>
      <c r="C15" s="48" t="s">
        <v>4</v>
      </c>
      <c r="D15" s="49">
        <v>7836</v>
      </c>
    </row>
    <row r="16" spans="1:4" ht="29.25" thickBot="1" x14ac:dyDescent="0.3">
      <c r="A16" s="20" t="s">
        <v>12</v>
      </c>
      <c r="B16" s="33">
        <f>B18+B17</f>
        <v>17077.849999999999</v>
      </c>
      <c r="C16" s="46" t="s">
        <v>42</v>
      </c>
      <c r="D16" s="19"/>
    </row>
    <row r="17" spans="1:5" s="36" customFormat="1" ht="15.75" thickBot="1" x14ac:dyDescent="0.3">
      <c r="A17" s="48" t="s">
        <v>60</v>
      </c>
      <c r="B17" s="49">
        <v>10141.59</v>
      </c>
      <c r="C17" s="48" t="s">
        <v>4</v>
      </c>
      <c r="D17" s="49">
        <v>7625.25</v>
      </c>
    </row>
    <row r="18" spans="1:5" s="36" customFormat="1" ht="15.75" thickBot="1" x14ac:dyDescent="0.3">
      <c r="A18" s="48" t="s">
        <v>61</v>
      </c>
      <c r="B18" s="49">
        <v>6936.26</v>
      </c>
      <c r="C18" s="48" t="s">
        <v>4</v>
      </c>
      <c r="D18" s="49">
        <v>4178.47</v>
      </c>
    </row>
    <row r="19" spans="1:5" ht="15.75" thickBot="1" x14ac:dyDescent="0.3">
      <c r="A19" s="20" t="s">
        <v>13</v>
      </c>
      <c r="B19" s="33">
        <f>B20</f>
        <v>3880.2</v>
      </c>
      <c r="C19" s="46" t="s">
        <v>42</v>
      </c>
      <c r="D19" s="23"/>
    </row>
    <row r="20" spans="1:5" s="36" customFormat="1" ht="15.75" thickBot="1" x14ac:dyDescent="0.3">
      <c r="A20" s="48" t="s">
        <v>45</v>
      </c>
      <c r="B20" s="49">
        <v>3880.2</v>
      </c>
      <c r="C20" s="48" t="s">
        <v>14</v>
      </c>
      <c r="D20" s="49">
        <v>60</v>
      </c>
    </row>
    <row r="21" spans="1:5" ht="29.25" thickBot="1" x14ac:dyDescent="0.3">
      <c r="A21" s="20" t="s">
        <v>15</v>
      </c>
      <c r="B21" s="33">
        <f>SUM(B22:B25)</f>
        <v>2977.6800000000003</v>
      </c>
      <c r="C21" s="46" t="s">
        <v>42</v>
      </c>
      <c r="D21" s="19"/>
    </row>
    <row r="22" spans="1:5" s="36" customFormat="1" ht="15.75" thickBot="1" x14ac:dyDescent="0.3">
      <c r="A22" s="48" t="s">
        <v>69</v>
      </c>
      <c r="B22" s="49">
        <v>626.88</v>
      </c>
      <c r="C22" s="48" t="s">
        <v>4</v>
      </c>
      <c r="D22" s="49">
        <v>7836</v>
      </c>
    </row>
    <row r="23" spans="1:5" s="36" customFormat="1" ht="15.75" thickBot="1" x14ac:dyDescent="0.3">
      <c r="A23" s="48" t="s">
        <v>70</v>
      </c>
      <c r="B23" s="49">
        <v>626.88</v>
      </c>
      <c r="C23" s="48" t="s">
        <v>4</v>
      </c>
      <c r="D23" s="49">
        <v>7836</v>
      </c>
    </row>
    <row r="24" spans="1:5" s="36" customFormat="1" ht="15.75" thickBot="1" x14ac:dyDescent="0.3">
      <c r="A24" s="48" t="s">
        <v>71</v>
      </c>
      <c r="B24" s="49">
        <v>861.96</v>
      </c>
      <c r="C24" s="48" t="s">
        <v>4</v>
      </c>
      <c r="D24" s="49">
        <v>7836</v>
      </c>
    </row>
    <row r="25" spans="1:5" s="36" customFormat="1" ht="15.75" thickBot="1" x14ac:dyDescent="0.3">
      <c r="A25" s="48" t="s">
        <v>72</v>
      </c>
      <c r="B25" s="49">
        <v>861.96</v>
      </c>
      <c r="C25" s="48" t="s">
        <v>4</v>
      </c>
      <c r="D25" s="49">
        <v>7836</v>
      </c>
    </row>
    <row r="26" spans="1:5" ht="43.5" thickBot="1" x14ac:dyDescent="0.3">
      <c r="A26" s="20" t="s">
        <v>16</v>
      </c>
      <c r="B26" s="33">
        <f>SUM(B27:B28)</f>
        <v>2817.1099999999997</v>
      </c>
      <c r="C26" s="46" t="s">
        <v>42</v>
      </c>
      <c r="D26" s="24"/>
    </row>
    <row r="27" spans="1:5" s="36" customFormat="1" ht="15.75" thickBot="1" x14ac:dyDescent="0.3">
      <c r="A27" s="48" t="s">
        <v>66</v>
      </c>
      <c r="B27" s="49">
        <v>1032.8499999999999</v>
      </c>
      <c r="C27" s="48" t="s">
        <v>67</v>
      </c>
      <c r="D27" s="49">
        <v>1</v>
      </c>
    </row>
    <row r="28" spans="1:5" s="36" customFormat="1" ht="15.75" thickBot="1" x14ac:dyDescent="0.3">
      <c r="A28" s="48" t="s">
        <v>48</v>
      </c>
      <c r="B28" s="49">
        <v>1784.26</v>
      </c>
      <c r="C28" s="48" t="s">
        <v>49</v>
      </c>
      <c r="D28" s="49">
        <v>1</v>
      </c>
    </row>
    <row r="29" spans="1:5" ht="43.5" thickBot="1" x14ac:dyDescent="0.3">
      <c r="A29" s="20" t="s">
        <v>17</v>
      </c>
      <c r="B29" s="33">
        <f>SUM(B30:B36)</f>
        <v>5941.6600000000008</v>
      </c>
      <c r="C29" s="46" t="s">
        <v>42</v>
      </c>
      <c r="D29" s="19"/>
      <c r="E29" s="4" t="s">
        <v>3</v>
      </c>
    </row>
    <row r="30" spans="1:5" s="36" customFormat="1" ht="15.75" thickBot="1" x14ac:dyDescent="0.3">
      <c r="A30" s="48" t="s">
        <v>41</v>
      </c>
      <c r="B30" s="49">
        <v>609.99</v>
      </c>
      <c r="C30" s="48" t="s">
        <v>39</v>
      </c>
      <c r="D30" s="49">
        <v>1</v>
      </c>
    </row>
    <row r="31" spans="1:5" s="36" customFormat="1" ht="15.75" thickBot="1" x14ac:dyDescent="0.3">
      <c r="A31" s="48" t="s">
        <v>55</v>
      </c>
      <c r="B31" s="49">
        <v>1083.27</v>
      </c>
      <c r="C31" s="48" t="s">
        <v>39</v>
      </c>
      <c r="D31" s="49">
        <v>1</v>
      </c>
    </row>
    <row r="32" spans="1:5" s="36" customFormat="1" ht="15.75" thickBot="1" x14ac:dyDescent="0.3">
      <c r="A32" s="48" t="s">
        <v>73</v>
      </c>
      <c r="B32" s="49">
        <v>117.57</v>
      </c>
      <c r="C32" s="48" t="s">
        <v>5</v>
      </c>
      <c r="D32" s="49">
        <v>3</v>
      </c>
    </row>
    <row r="33" spans="1:4" s="36" customFormat="1" ht="15.75" thickBot="1" x14ac:dyDescent="0.3">
      <c r="A33" s="48" t="s">
        <v>52</v>
      </c>
      <c r="B33" s="49">
        <v>1117.43</v>
      </c>
      <c r="C33" s="48" t="s">
        <v>39</v>
      </c>
      <c r="D33" s="49">
        <v>1</v>
      </c>
    </row>
    <row r="34" spans="1:4" s="36" customFormat="1" ht="15.75" thickBot="1" x14ac:dyDescent="0.3">
      <c r="A34" s="48" t="s">
        <v>53</v>
      </c>
      <c r="B34" s="49">
        <v>418.08</v>
      </c>
      <c r="C34" s="48" t="s">
        <v>5</v>
      </c>
      <c r="D34" s="49">
        <v>3</v>
      </c>
    </row>
    <row r="35" spans="1:4" s="36" customFormat="1" ht="15.75" thickBot="1" x14ac:dyDescent="0.3">
      <c r="A35" s="48" t="s">
        <v>44</v>
      </c>
      <c r="B35" s="49">
        <v>1461.02</v>
      </c>
      <c r="C35" s="48" t="s">
        <v>39</v>
      </c>
      <c r="D35" s="49">
        <v>1</v>
      </c>
    </row>
    <row r="36" spans="1:4" s="36" customFormat="1" ht="15.75" thickBot="1" x14ac:dyDescent="0.3">
      <c r="A36" s="48" t="s">
        <v>29</v>
      </c>
      <c r="B36" s="49">
        <v>1134.3</v>
      </c>
      <c r="C36" s="48" t="s">
        <v>30</v>
      </c>
      <c r="D36" s="49">
        <v>2</v>
      </c>
    </row>
    <row r="37" spans="1:4" ht="28.5" x14ac:dyDescent="0.25">
      <c r="A37" s="20" t="s">
        <v>18</v>
      </c>
      <c r="B37" s="33">
        <v>0</v>
      </c>
      <c r="C37" s="46" t="s">
        <v>42</v>
      </c>
      <c r="D37" s="19"/>
    </row>
    <row r="38" spans="1:4" ht="28.5" x14ac:dyDescent="0.25">
      <c r="A38" s="20" t="s">
        <v>19</v>
      </c>
      <c r="B38" s="33">
        <v>0</v>
      </c>
      <c r="C38" s="46" t="s">
        <v>42</v>
      </c>
      <c r="D38" s="19"/>
    </row>
    <row r="39" spans="1:4" x14ac:dyDescent="0.25">
      <c r="A39" s="20" t="s">
        <v>20</v>
      </c>
      <c r="B39" s="33">
        <v>0</v>
      </c>
      <c r="C39" s="46" t="s">
        <v>42</v>
      </c>
      <c r="D39" s="19"/>
    </row>
    <row r="40" spans="1:4" ht="29.25" thickBot="1" x14ac:dyDescent="0.3">
      <c r="A40" s="20" t="s">
        <v>21</v>
      </c>
      <c r="B40" s="33">
        <f>B41+B42</f>
        <v>2952.76</v>
      </c>
      <c r="C40" s="46" t="s">
        <v>42</v>
      </c>
      <c r="D40" s="19"/>
    </row>
    <row r="41" spans="1:4" s="36" customFormat="1" ht="15.75" thickBot="1" x14ac:dyDescent="0.3">
      <c r="A41" s="48" t="s">
        <v>68</v>
      </c>
      <c r="B41" s="49">
        <v>1299.6400000000001</v>
      </c>
      <c r="C41" s="48" t="s">
        <v>39</v>
      </c>
      <c r="D41" s="49">
        <v>4</v>
      </c>
    </row>
    <row r="42" spans="1:4" s="36" customFormat="1" ht="15.75" thickBot="1" x14ac:dyDescent="0.3">
      <c r="A42" s="48" t="s">
        <v>40</v>
      </c>
      <c r="B42" s="49">
        <v>1653.12</v>
      </c>
      <c r="C42" s="48" t="s">
        <v>5</v>
      </c>
      <c r="D42" s="49">
        <v>6</v>
      </c>
    </row>
    <row r="43" spans="1:4" ht="29.25" thickBot="1" x14ac:dyDescent="0.3">
      <c r="A43" s="20" t="s">
        <v>22</v>
      </c>
      <c r="B43" s="33">
        <f>B45+B44</f>
        <v>3761.2799999999997</v>
      </c>
      <c r="C43" s="46" t="s">
        <v>42</v>
      </c>
      <c r="D43" s="19"/>
    </row>
    <row r="44" spans="1:4" s="36" customFormat="1" ht="15.75" thickBot="1" x14ac:dyDescent="0.3">
      <c r="A44" s="48" t="s">
        <v>58</v>
      </c>
      <c r="B44" s="49">
        <v>1802.28</v>
      </c>
      <c r="C44" s="48" t="s">
        <v>4</v>
      </c>
      <c r="D44" s="49">
        <v>7836</v>
      </c>
    </row>
    <row r="45" spans="1:4" s="36" customFormat="1" ht="15.75" thickBot="1" x14ac:dyDescent="0.3">
      <c r="A45" s="48" t="s">
        <v>59</v>
      </c>
      <c r="B45" s="49">
        <v>1959</v>
      </c>
      <c r="C45" s="48" t="s">
        <v>4</v>
      </c>
      <c r="D45" s="49">
        <v>7836</v>
      </c>
    </row>
    <row r="46" spans="1:4" ht="29.25" thickBot="1" x14ac:dyDescent="0.3">
      <c r="A46" s="20" t="s">
        <v>23</v>
      </c>
      <c r="B46" s="33">
        <f>B47+B48</f>
        <v>11754</v>
      </c>
      <c r="C46" s="46" t="s">
        <v>42</v>
      </c>
      <c r="D46" s="19"/>
    </row>
    <row r="47" spans="1:4" s="36" customFormat="1" ht="15.75" thickBot="1" x14ac:dyDescent="0.3">
      <c r="A47" s="48" t="s">
        <v>56</v>
      </c>
      <c r="B47" s="49">
        <v>5563.56</v>
      </c>
      <c r="C47" s="48" t="s">
        <v>5</v>
      </c>
      <c r="D47" s="49">
        <v>7836</v>
      </c>
    </row>
    <row r="48" spans="1:4" s="36" customFormat="1" ht="15.75" thickBot="1" x14ac:dyDescent="0.3">
      <c r="A48" s="48" t="s">
        <v>57</v>
      </c>
      <c r="B48" s="49">
        <v>6190.44</v>
      </c>
      <c r="C48" s="48" t="s">
        <v>4</v>
      </c>
      <c r="D48" s="49">
        <v>7836</v>
      </c>
    </row>
    <row r="49" spans="1:8" ht="28.5" x14ac:dyDescent="0.25">
      <c r="A49" s="20" t="s">
        <v>24</v>
      </c>
      <c r="B49" s="33">
        <v>0</v>
      </c>
      <c r="C49" s="46" t="s">
        <v>42</v>
      </c>
      <c r="D49" s="19"/>
    </row>
    <row r="50" spans="1:8" ht="43.5" thickBot="1" x14ac:dyDescent="0.3">
      <c r="A50" s="20" t="s">
        <v>25</v>
      </c>
      <c r="B50" s="33">
        <f>SUM(B51:B57)</f>
        <v>70982.75</v>
      </c>
      <c r="C50" s="46" t="s">
        <v>42</v>
      </c>
      <c r="D50" s="19"/>
    </row>
    <row r="51" spans="1:8" s="36" customFormat="1" ht="15.75" thickBot="1" x14ac:dyDescent="0.3">
      <c r="A51" s="48" t="s">
        <v>50</v>
      </c>
      <c r="B51" s="49">
        <v>133.21</v>
      </c>
      <c r="C51" s="48" t="s">
        <v>4</v>
      </c>
      <c r="D51" s="49">
        <v>7836</v>
      </c>
    </row>
    <row r="52" spans="1:8" s="36" customFormat="1" ht="15.75" thickBot="1" x14ac:dyDescent="0.3">
      <c r="A52" s="48" t="s">
        <v>51</v>
      </c>
      <c r="B52" s="49">
        <v>133.21</v>
      </c>
      <c r="C52" s="48" t="s">
        <v>4</v>
      </c>
      <c r="D52" s="49">
        <v>7836</v>
      </c>
    </row>
    <row r="53" spans="1:8" s="36" customFormat="1" ht="15.75" thickBot="1" x14ac:dyDescent="0.3">
      <c r="A53" s="48" t="s">
        <v>62</v>
      </c>
      <c r="B53" s="49">
        <v>19276.310000000001</v>
      </c>
      <c r="C53" s="48" t="s">
        <v>4</v>
      </c>
      <c r="D53" s="49">
        <v>7835.9</v>
      </c>
    </row>
    <row r="54" spans="1:8" s="36" customFormat="1" ht="15.75" thickBot="1" x14ac:dyDescent="0.3">
      <c r="A54" s="48" t="s">
        <v>63</v>
      </c>
      <c r="B54" s="49">
        <v>21052.41</v>
      </c>
      <c r="C54" s="48" t="s">
        <v>4</v>
      </c>
      <c r="D54" s="49">
        <v>7655.42</v>
      </c>
    </row>
    <row r="55" spans="1:8" s="36" customFormat="1" ht="15.75" thickBot="1" x14ac:dyDescent="0.3">
      <c r="A55" s="48" t="s">
        <v>46</v>
      </c>
      <c r="B55" s="49">
        <v>466.37</v>
      </c>
      <c r="C55" s="48" t="s">
        <v>47</v>
      </c>
      <c r="D55" s="49">
        <v>0.15</v>
      </c>
    </row>
    <row r="56" spans="1:8" s="36" customFormat="1" ht="15.75" thickBot="1" x14ac:dyDescent="0.3">
      <c r="A56" s="48" t="s">
        <v>54</v>
      </c>
      <c r="B56" s="49">
        <v>6821.24</v>
      </c>
      <c r="C56" s="48" t="s">
        <v>39</v>
      </c>
      <c r="D56" s="49">
        <v>4</v>
      </c>
    </row>
    <row r="57" spans="1:8" s="21" customFormat="1" x14ac:dyDescent="0.25">
      <c r="A57" s="29" t="s">
        <v>83</v>
      </c>
      <c r="B57" s="34">
        <f>700*D57</f>
        <v>23100</v>
      </c>
      <c r="C57" s="30" t="s">
        <v>39</v>
      </c>
      <c r="D57" s="30">
        <v>33</v>
      </c>
    </row>
    <row r="58" spans="1:8" x14ac:dyDescent="0.25">
      <c r="A58" s="20" t="s">
        <v>26</v>
      </c>
      <c r="B58" s="33">
        <f>B59</f>
        <v>1920</v>
      </c>
      <c r="C58" s="46" t="s">
        <v>42</v>
      </c>
      <c r="D58" s="19"/>
    </row>
    <row r="59" spans="1:8" ht="30" x14ac:dyDescent="0.25">
      <c r="A59" s="25" t="s">
        <v>37</v>
      </c>
      <c r="B59" s="35">
        <f>D59*5*12</f>
        <v>1920</v>
      </c>
      <c r="C59" s="26" t="s">
        <v>6</v>
      </c>
      <c r="D59" s="22">
        <v>32</v>
      </c>
    </row>
    <row r="60" spans="1:8" x14ac:dyDescent="0.25">
      <c r="A60" s="17" t="s">
        <v>79</v>
      </c>
      <c r="B60" s="33">
        <f>B13+B16+B19+B21+B26+B29+B37+B38+B39+B40+B43+B46+B49+B50</f>
        <v>185381.81</v>
      </c>
      <c r="C60" s="46" t="s">
        <v>42</v>
      </c>
      <c r="D60" s="19"/>
      <c r="H60" s="1" t="e">
        <f>B60='[1]Работы 2020'!C36</f>
        <v>#REF!</v>
      </c>
    </row>
    <row r="61" spans="1:8" x14ac:dyDescent="0.25">
      <c r="A61" s="17" t="s">
        <v>80</v>
      </c>
      <c r="B61" s="33">
        <f>B60*1.2+B58</f>
        <v>224378.17199999999</v>
      </c>
      <c r="C61" s="46" t="s">
        <v>42</v>
      </c>
      <c r="D61" s="19"/>
    </row>
    <row r="62" spans="1:8" x14ac:dyDescent="0.25">
      <c r="A62" s="17" t="s">
        <v>81</v>
      </c>
      <c r="B62" s="33">
        <f>B5+B8-B61</f>
        <v>140169.17800000004</v>
      </c>
      <c r="C62" s="46" t="s">
        <v>42</v>
      </c>
      <c r="D62" s="19"/>
    </row>
    <row r="63" spans="1:8" ht="28.5" x14ac:dyDescent="0.25">
      <c r="A63" s="20" t="s">
        <v>82</v>
      </c>
      <c r="B63" s="33">
        <f>B62+B7</f>
        <v>77194.058000000019</v>
      </c>
      <c r="C63" s="46" t="s">
        <v>42</v>
      </c>
      <c r="D63" s="19"/>
    </row>
  </sheetData>
  <sheetProtection formatCells="0" formatColumns="0" formatRows="0" sort="0" autoFilter="0" pivotTables="0"/>
  <mergeCells count="4">
    <mergeCell ref="A1:D1"/>
    <mergeCell ref="A12:D12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0"/>
  <sheetViews>
    <sheetView workbookViewId="0">
      <pane ySplit="3" topLeftCell="A4" activePane="bottomLeft" state="frozen"/>
      <selection pane="bottomLeft" activeCell="A10" sqref="A10:XFD10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43</v>
      </c>
    </row>
    <row r="3" spans="1:4" x14ac:dyDescent="0.25">
      <c r="A3" s="36" t="s">
        <v>34</v>
      </c>
    </row>
    <row r="4" spans="1:4" ht="15.75" thickBot="1" x14ac:dyDescent="0.3"/>
    <row r="5" spans="1:4" ht="15.75" thickBot="1" x14ac:dyDescent="0.3">
      <c r="A5" s="47" t="s">
        <v>33</v>
      </c>
      <c r="B5" s="47" t="s">
        <v>38</v>
      </c>
      <c r="C5" s="47" t="s">
        <v>32</v>
      </c>
      <c r="D5" s="47" t="s">
        <v>31</v>
      </c>
    </row>
    <row r="6" spans="1:4" s="53" customFormat="1" ht="15.75" thickBot="1" x14ac:dyDescent="0.3">
      <c r="A6" s="51" t="s">
        <v>44</v>
      </c>
      <c r="B6" s="52">
        <v>1461.02</v>
      </c>
      <c r="C6" s="51" t="s">
        <v>39</v>
      </c>
      <c r="D6" s="52">
        <v>1</v>
      </c>
    </row>
    <row r="7" spans="1:4" s="53" customFormat="1" ht="15.75" thickBot="1" x14ac:dyDescent="0.3">
      <c r="A7" s="51" t="s">
        <v>45</v>
      </c>
      <c r="B7" s="52">
        <v>3880.2</v>
      </c>
      <c r="C7" s="51" t="s">
        <v>14</v>
      </c>
      <c r="D7" s="52">
        <v>60</v>
      </c>
    </row>
    <row r="8" spans="1:4" s="53" customFormat="1" ht="15.75" thickBot="1" x14ac:dyDescent="0.3">
      <c r="A8" s="51" t="s">
        <v>29</v>
      </c>
      <c r="B8" s="52">
        <v>1134.3</v>
      </c>
      <c r="C8" s="51" t="s">
        <v>30</v>
      </c>
      <c r="D8" s="52">
        <v>2</v>
      </c>
    </row>
    <row r="9" spans="1:4" s="53" customFormat="1" ht="15.75" thickBot="1" x14ac:dyDescent="0.3">
      <c r="A9" s="51" t="s">
        <v>46</v>
      </c>
      <c r="B9" s="52">
        <v>466.37</v>
      </c>
      <c r="C9" s="51" t="s">
        <v>47</v>
      </c>
      <c r="D9" s="52">
        <v>0.15</v>
      </c>
    </row>
    <row r="10" spans="1:4" s="53" customFormat="1" ht="15.75" thickBot="1" x14ac:dyDescent="0.3">
      <c r="A10" s="51" t="s">
        <v>48</v>
      </c>
      <c r="B10" s="52">
        <v>1784.26</v>
      </c>
      <c r="C10" s="51" t="s">
        <v>49</v>
      </c>
      <c r="D10" s="52">
        <v>1</v>
      </c>
    </row>
    <row r="11" spans="1:4" s="53" customFormat="1" ht="15.75" thickBot="1" x14ac:dyDescent="0.3">
      <c r="A11" s="51" t="s">
        <v>50</v>
      </c>
      <c r="B11" s="52">
        <v>133.21</v>
      </c>
      <c r="C11" s="51" t="s">
        <v>4</v>
      </c>
      <c r="D11" s="52">
        <v>7836</v>
      </c>
    </row>
    <row r="12" spans="1:4" s="53" customFormat="1" ht="15.75" thickBot="1" x14ac:dyDescent="0.3">
      <c r="A12" s="51" t="s">
        <v>51</v>
      </c>
      <c r="B12" s="52">
        <v>133.21</v>
      </c>
      <c r="C12" s="51" t="s">
        <v>4</v>
      </c>
      <c r="D12" s="52">
        <v>7836</v>
      </c>
    </row>
    <row r="13" spans="1:4" s="53" customFormat="1" ht="15.75" thickBot="1" x14ac:dyDescent="0.3">
      <c r="A13" s="51" t="s">
        <v>52</v>
      </c>
      <c r="B13" s="52">
        <v>1117.43</v>
      </c>
      <c r="C13" s="51" t="s">
        <v>39</v>
      </c>
      <c r="D13" s="52">
        <v>1</v>
      </c>
    </row>
    <row r="14" spans="1:4" s="53" customFormat="1" ht="15.75" thickBot="1" x14ac:dyDescent="0.3">
      <c r="A14" s="51" t="s">
        <v>53</v>
      </c>
      <c r="B14" s="52">
        <v>418.08</v>
      </c>
      <c r="C14" s="51" t="s">
        <v>5</v>
      </c>
      <c r="D14" s="52">
        <v>3</v>
      </c>
    </row>
    <row r="15" spans="1:4" s="53" customFormat="1" ht="15.75" thickBot="1" x14ac:dyDescent="0.3">
      <c r="A15" s="51" t="s">
        <v>40</v>
      </c>
      <c r="B15" s="52">
        <v>1653.12</v>
      </c>
      <c r="C15" s="51" t="s">
        <v>5</v>
      </c>
      <c r="D15" s="52">
        <v>6</v>
      </c>
    </row>
    <row r="16" spans="1:4" s="53" customFormat="1" ht="15.75" thickBot="1" x14ac:dyDescent="0.3">
      <c r="A16" s="51" t="s">
        <v>54</v>
      </c>
      <c r="B16" s="52">
        <v>6821.24</v>
      </c>
      <c r="C16" s="51" t="s">
        <v>39</v>
      </c>
      <c r="D16" s="52">
        <v>4</v>
      </c>
    </row>
    <row r="17" spans="1:4" s="53" customFormat="1" ht="15.75" thickBot="1" x14ac:dyDescent="0.3">
      <c r="A17" s="51" t="s">
        <v>41</v>
      </c>
      <c r="B17" s="52">
        <v>609.99</v>
      </c>
      <c r="C17" s="51" t="s">
        <v>39</v>
      </c>
      <c r="D17" s="52">
        <v>1</v>
      </c>
    </row>
    <row r="18" spans="1:4" s="53" customFormat="1" ht="15.75" thickBot="1" x14ac:dyDescent="0.3">
      <c r="A18" s="51" t="s">
        <v>55</v>
      </c>
      <c r="B18" s="52">
        <v>1083.27</v>
      </c>
      <c r="C18" s="51" t="s">
        <v>39</v>
      </c>
      <c r="D18" s="52">
        <v>1</v>
      </c>
    </row>
    <row r="19" spans="1:4" s="53" customFormat="1" ht="15.75" thickBot="1" x14ac:dyDescent="0.3">
      <c r="A19" s="51" t="s">
        <v>56</v>
      </c>
      <c r="B19" s="52">
        <v>5563.56</v>
      </c>
      <c r="C19" s="51" t="s">
        <v>5</v>
      </c>
      <c r="D19" s="52">
        <v>7836</v>
      </c>
    </row>
    <row r="20" spans="1:4" s="53" customFormat="1" ht="15.75" thickBot="1" x14ac:dyDescent="0.3">
      <c r="A20" s="51" t="s">
        <v>57</v>
      </c>
      <c r="B20" s="52">
        <v>6190.44</v>
      </c>
      <c r="C20" s="51" t="s">
        <v>4</v>
      </c>
      <c r="D20" s="52">
        <v>7836</v>
      </c>
    </row>
    <row r="21" spans="1:4" s="53" customFormat="1" ht="15.75" thickBot="1" x14ac:dyDescent="0.3">
      <c r="A21" s="51" t="s">
        <v>58</v>
      </c>
      <c r="B21" s="52">
        <v>1802.28</v>
      </c>
      <c r="C21" s="51" t="s">
        <v>4</v>
      </c>
      <c r="D21" s="52">
        <v>7836</v>
      </c>
    </row>
    <row r="22" spans="1:4" s="53" customFormat="1" ht="15.75" thickBot="1" x14ac:dyDescent="0.3">
      <c r="A22" s="51" t="s">
        <v>59</v>
      </c>
      <c r="B22" s="52">
        <v>1959</v>
      </c>
      <c r="C22" s="51" t="s">
        <v>4</v>
      </c>
      <c r="D22" s="52">
        <v>7836</v>
      </c>
    </row>
    <row r="23" spans="1:4" s="53" customFormat="1" ht="15.75" thickBot="1" x14ac:dyDescent="0.3">
      <c r="A23" s="51" t="s">
        <v>60</v>
      </c>
      <c r="B23" s="52">
        <v>10141.59</v>
      </c>
      <c r="C23" s="51" t="s">
        <v>4</v>
      </c>
      <c r="D23" s="52">
        <v>7625.25</v>
      </c>
    </row>
    <row r="24" spans="1:4" s="53" customFormat="1" ht="15.75" thickBot="1" x14ac:dyDescent="0.3">
      <c r="A24" s="51" t="s">
        <v>61</v>
      </c>
      <c r="B24" s="52">
        <v>6936.26</v>
      </c>
      <c r="C24" s="51" t="s">
        <v>4</v>
      </c>
      <c r="D24" s="52">
        <v>4178.47</v>
      </c>
    </row>
    <row r="25" spans="1:4" s="53" customFormat="1" ht="15.75" thickBot="1" x14ac:dyDescent="0.3">
      <c r="A25" s="51" t="s">
        <v>62</v>
      </c>
      <c r="B25" s="52">
        <v>19276.310000000001</v>
      </c>
      <c r="C25" s="51" t="s">
        <v>4</v>
      </c>
      <c r="D25" s="52">
        <v>7835.9</v>
      </c>
    </row>
    <row r="26" spans="1:4" s="53" customFormat="1" ht="15.75" thickBot="1" x14ac:dyDescent="0.3">
      <c r="A26" s="51" t="s">
        <v>63</v>
      </c>
      <c r="B26" s="52">
        <v>21052.41</v>
      </c>
      <c r="C26" s="51" t="s">
        <v>4</v>
      </c>
      <c r="D26" s="52">
        <v>7655.42</v>
      </c>
    </row>
    <row r="27" spans="1:4" s="53" customFormat="1" ht="15.75" thickBot="1" x14ac:dyDescent="0.3">
      <c r="A27" s="51" t="s">
        <v>64</v>
      </c>
      <c r="B27" s="52">
        <v>30952.2</v>
      </c>
      <c r="C27" s="51" t="s">
        <v>5</v>
      </c>
      <c r="D27" s="52">
        <v>7836</v>
      </c>
    </row>
    <row r="28" spans="1:4" s="53" customFormat="1" ht="15.75" thickBot="1" x14ac:dyDescent="0.3">
      <c r="A28" s="51" t="s">
        <v>65</v>
      </c>
      <c r="B28" s="52">
        <v>32284.32</v>
      </c>
      <c r="C28" s="51" t="s">
        <v>4</v>
      </c>
      <c r="D28" s="52">
        <v>7836</v>
      </c>
    </row>
    <row r="29" spans="1:4" s="53" customFormat="1" ht="15.75" thickBot="1" x14ac:dyDescent="0.3">
      <c r="A29" s="51" t="s">
        <v>66</v>
      </c>
      <c r="B29" s="52">
        <v>1032.8499999999999</v>
      </c>
      <c r="C29" s="51" t="s">
        <v>67</v>
      </c>
      <c r="D29" s="52">
        <v>1</v>
      </c>
    </row>
    <row r="30" spans="1:4" s="53" customFormat="1" ht="15.75" thickBot="1" x14ac:dyDescent="0.3">
      <c r="A30" s="51" t="s">
        <v>68</v>
      </c>
      <c r="B30" s="52">
        <v>1299.6400000000001</v>
      </c>
      <c r="C30" s="51" t="s">
        <v>39</v>
      </c>
      <c r="D30" s="52">
        <v>4</v>
      </c>
    </row>
    <row r="31" spans="1:4" s="53" customFormat="1" ht="15.75" thickBot="1" x14ac:dyDescent="0.3">
      <c r="A31" s="51" t="s">
        <v>69</v>
      </c>
      <c r="B31" s="52">
        <v>626.88</v>
      </c>
      <c r="C31" s="51" t="s">
        <v>4</v>
      </c>
      <c r="D31" s="52">
        <v>7836</v>
      </c>
    </row>
    <row r="32" spans="1:4" s="53" customFormat="1" ht="15.75" thickBot="1" x14ac:dyDescent="0.3">
      <c r="A32" s="51" t="s">
        <v>70</v>
      </c>
      <c r="B32" s="52">
        <v>626.88</v>
      </c>
      <c r="C32" s="51" t="s">
        <v>4</v>
      </c>
      <c r="D32" s="52">
        <v>7836</v>
      </c>
    </row>
    <row r="33" spans="1:4" s="53" customFormat="1" ht="15.75" thickBot="1" x14ac:dyDescent="0.3">
      <c r="A33" s="51" t="s">
        <v>71</v>
      </c>
      <c r="B33" s="52">
        <v>861.96</v>
      </c>
      <c r="C33" s="51" t="s">
        <v>4</v>
      </c>
      <c r="D33" s="52">
        <v>7836</v>
      </c>
    </row>
    <row r="34" spans="1:4" s="53" customFormat="1" ht="15.75" thickBot="1" x14ac:dyDescent="0.3">
      <c r="A34" s="51" t="s">
        <v>72</v>
      </c>
      <c r="B34" s="52">
        <v>861.96</v>
      </c>
      <c r="C34" s="51" t="s">
        <v>4</v>
      </c>
      <c r="D34" s="52">
        <v>7836</v>
      </c>
    </row>
    <row r="35" spans="1:4" s="53" customFormat="1" ht="15.75" thickBot="1" x14ac:dyDescent="0.3">
      <c r="A35" s="51" t="s">
        <v>73</v>
      </c>
      <c r="B35" s="52">
        <v>117.57</v>
      </c>
      <c r="C35" s="51" t="s">
        <v>5</v>
      </c>
      <c r="D35" s="52">
        <v>3</v>
      </c>
    </row>
    <row r="36" spans="1:4" ht="15.75" thickBot="1" x14ac:dyDescent="0.3">
      <c r="A36" s="48"/>
      <c r="B36" s="50">
        <f>SUM(B6:B35)</f>
        <v>162281.81000000003</v>
      </c>
      <c r="C36" s="48"/>
      <c r="D36" s="49"/>
    </row>
    <row r="38" spans="1:4" x14ac:dyDescent="0.25">
      <c r="B38" s="36">
        <v>162281.81</v>
      </c>
    </row>
    <row r="39" spans="1:4" x14ac:dyDescent="0.25">
      <c r="B39" s="54">
        <f>B38-B36</f>
        <v>0</v>
      </c>
    </row>
    <row r="40" spans="1:4" x14ac:dyDescent="0.25">
      <c r="A40" s="53"/>
    </row>
  </sheetData>
  <autoFilter ref="A3:E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5" width="13.28515625" customWidth="1"/>
  </cols>
  <sheetData>
    <row r="1" spans="1:8" ht="16.5" x14ac:dyDescent="0.25">
      <c r="A1" s="61"/>
      <c r="B1" s="61"/>
      <c r="C1" s="61"/>
      <c r="D1" s="61"/>
      <c r="E1" s="61"/>
      <c r="F1" s="61"/>
      <c r="G1" s="61"/>
      <c r="H1" s="61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7"/>
      <c r="B3" s="59"/>
      <c r="C3" s="60"/>
      <c r="D3" s="37"/>
      <c r="E3" s="37"/>
      <c r="F3" s="37"/>
      <c r="G3" s="38"/>
      <c r="H3" s="38"/>
    </row>
    <row r="4" spans="1:8" x14ac:dyDescent="0.25">
      <c r="A4" s="39"/>
      <c r="B4" s="40"/>
      <c r="C4" s="62"/>
      <c r="D4" s="62"/>
      <c r="E4" s="62"/>
      <c r="F4" s="62"/>
      <c r="G4" s="62"/>
      <c r="H4" s="63"/>
    </row>
    <row r="5" spans="1:8" x14ac:dyDescent="0.25">
      <c r="A5" s="37"/>
      <c r="B5" s="59"/>
      <c r="C5" s="60"/>
      <c r="D5" s="41"/>
      <c r="E5" s="41"/>
      <c r="F5" s="42"/>
      <c r="G5" s="43"/>
      <c r="H5" s="43"/>
    </row>
    <row r="6" spans="1:8" x14ac:dyDescent="0.25">
      <c r="A6" s="37"/>
      <c r="B6" s="59"/>
      <c r="C6" s="60"/>
      <c r="D6" s="41"/>
      <c r="E6" s="41"/>
      <c r="F6" s="42"/>
      <c r="G6" s="43"/>
      <c r="H6" s="43"/>
    </row>
    <row r="7" spans="1:8" x14ac:dyDescent="0.25">
      <c r="A7" s="37"/>
      <c r="B7" s="59"/>
      <c r="C7" s="60"/>
      <c r="D7" s="41"/>
      <c r="E7" s="41"/>
      <c r="F7" s="42"/>
      <c r="G7" s="43"/>
      <c r="H7" s="43"/>
    </row>
    <row r="8" spans="1:8" x14ac:dyDescent="0.25">
      <c r="A8" s="37"/>
      <c r="B8" s="59"/>
      <c r="C8" s="60"/>
      <c r="D8" s="41"/>
      <c r="E8" s="41"/>
      <c r="F8" s="42"/>
      <c r="G8" s="43"/>
      <c r="H8" s="43"/>
    </row>
    <row r="9" spans="1:8" x14ac:dyDescent="0.25">
      <c r="A9" s="37"/>
      <c r="B9" s="59"/>
      <c r="C9" s="60"/>
      <c r="D9" s="41"/>
      <c r="E9" s="41"/>
      <c r="F9" s="42"/>
      <c r="G9" s="43"/>
      <c r="H9" s="43"/>
    </row>
    <row r="10" spans="1:8" x14ac:dyDescent="0.25">
      <c r="A10" s="37"/>
      <c r="B10" s="59"/>
      <c r="C10" s="60"/>
      <c r="D10" s="41"/>
      <c r="E10" s="41"/>
      <c r="F10" s="42"/>
      <c r="G10" s="43"/>
      <c r="H10" s="43"/>
    </row>
    <row r="11" spans="1:8" x14ac:dyDescent="0.25">
      <c r="A11" s="37"/>
      <c r="B11" s="59"/>
      <c r="C11" s="60"/>
      <c r="D11" s="41"/>
      <c r="E11" s="41"/>
      <c r="F11" s="42"/>
      <c r="G11" s="43"/>
      <c r="H11" s="43"/>
    </row>
    <row r="12" spans="1:8" x14ac:dyDescent="0.25">
      <c r="A12" s="37"/>
      <c r="B12" s="59"/>
      <c r="C12" s="60"/>
      <c r="D12" s="41"/>
      <c r="E12" s="41"/>
      <c r="F12" s="42"/>
      <c r="G12" s="43"/>
      <c r="H12" s="43"/>
    </row>
    <row r="13" spans="1:8" x14ac:dyDescent="0.25">
      <c r="A13" s="37"/>
      <c r="B13" s="59"/>
      <c r="C13" s="60"/>
      <c r="D13" s="41"/>
      <c r="E13" s="41"/>
      <c r="F13" s="42"/>
      <c r="G13" s="43"/>
      <c r="H13" s="43"/>
    </row>
    <row r="14" spans="1:8" x14ac:dyDescent="0.25">
      <c r="A14" s="37"/>
      <c r="B14" s="59"/>
      <c r="C14" s="60"/>
      <c r="D14" s="41"/>
      <c r="E14" s="41"/>
      <c r="F14" s="42"/>
      <c r="G14" s="43"/>
      <c r="H14" s="43"/>
    </row>
    <row r="15" spans="1:8" x14ac:dyDescent="0.25">
      <c r="A15" s="37"/>
      <c r="B15" s="59"/>
      <c r="C15" s="60"/>
      <c r="D15" s="41"/>
      <c r="E15" s="41"/>
      <c r="F15" s="42"/>
      <c r="G15" s="43"/>
      <c r="H15" s="43"/>
    </row>
    <row r="16" spans="1:8" x14ac:dyDescent="0.25">
      <c r="A16" s="37"/>
      <c r="B16" s="59"/>
      <c r="C16" s="60"/>
      <c r="D16" s="41"/>
      <c r="E16" s="41"/>
      <c r="F16" s="42"/>
      <c r="G16" s="43"/>
      <c r="H16" s="43"/>
    </row>
    <row r="17" spans="1:8" x14ac:dyDescent="0.25">
      <c r="A17" s="64"/>
      <c r="B17" s="65"/>
      <c r="C17" s="66"/>
      <c r="D17" s="44"/>
      <c r="E17" s="44"/>
      <c r="F17" s="45"/>
      <c r="G17" s="43"/>
      <c r="H17" s="43"/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Кирова, д. 3</vt:lpstr>
      <vt:lpstr>Работы 2020</vt:lpstr>
      <vt:lpstr>Справка</vt:lpstr>
      <vt:lpstr>'Кирова, д. 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2019-01-31T03:27:14Z</cp:lastPrinted>
  <dcterms:created xsi:type="dcterms:W3CDTF">2016-03-18T02:51:51Z</dcterms:created>
  <dcterms:modified xsi:type="dcterms:W3CDTF">2021-03-09T07:51:17Z</dcterms:modified>
</cp:coreProperties>
</file>